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showInkAnnotation="0" codeName="ThisWorkbook"/>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13_ncr:1_{4D97E105-B5FB-4D70-AF45-59278C72EF5C}" xr6:coauthVersionLast="36" xr6:coauthVersionMax="36" xr10:uidLastSave="{00000000-0000-0000-0000-000000000000}"/>
  <bookViews>
    <workbookView xWindow="-15" yWindow="-15" windowWidth="11520" windowHeight="9075" tabRatio="825" xr2:uid="{00000000-000D-0000-FFFF-FFFF00000000}"/>
  </bookViews>
  <sheets>
    <sheet name="様式第1-3号" sheetId="24" r:id="rId1"/>
    <sheet name="活動計画2" sheetId="27" r:id="rId2"/>
    <sheet name="位置図" sheetId="54" r:id="rId3"/>
    <sheet name="加算措置" sheetId="51" r:id="rId4"/>
    <sheet name="【選択肢】" sheetId="30" r:id="rId5"/>
  </sheets>
  <externalReferences>
    <externalReference r:id="rId6"/>
    <externalReference r:id="rId7"/>
  </externalReferences>
  <definedNames>
    <definedName name="A.■か□">【選択肢】!$A$3:$A$4</definedName>
    <definedName name="B.○か空白" localSheetId="2">[1]【選択肢】!$B$3:$B$4</definedName>
    <definedName name="B.○か空白">【選択肢】!$B$3:$B$4</definedName>
    <definedName name="Ｃ1.計画欄">【選択肢】!$C$3:$C$4</definedName>
    <definedName name="Ｃ2.実施欄">【選択肢】!$C$3:$C$5</definedName>
    <definedName name="D.農村環境保全活動のテーマ" localSheetId="2">[1]【選択肢】!$D$3:$D$7</definedName>
    <definedName name="D.農村環境保全活動のテーマ">【選択肢】!$D$3:$D$7</definedName>
    <definedName name="E.高度な保全活動" localSheetId="2">[1]【選択肢】!$E$3:$E$11</definedName>
    <definedName name="E.高度な保全活動">【選択肢】!$E$3:$E$11</definedName>
    <definedName name="F.施設" localSheetId="2">[1]【選択肢】!$F$3:$F$5</definedName>
    <definedName name="F.施設">【選択肢】!$F$3:$F$6</definedName>
    <definedName name="G.単位" localSheetId="2">[1]【選択肢】!$G$3:$G$4</definedName>
    <definedName name="G.単位">【選択肢】!$G$3:$G$4</definedName>
    <definedName name="H1.構成員一覧の分類_農業者" localSheetId="2">[2]【選択肢】!$H$3:$H$6</definedName>
    <definedName name="H1.構成員一覧の分類_農業者">【選択肢】!$H$3:$H$6</definedName>
    <definedName name="H2.構成員一覧の分類_農業者以外団体" localSheetId="2">[2]【選択肢】!$H$8:$H$15</definedName>
    <definedName name="H2.構成員一覧の分類_農業者以外団体">【選択肢】!$H$8:$H$15</definedName>
    <definedName name="Ｉ.金銭出納簿の区分">【選択肢】!$I$3:$I$4</definedName>
    <definedName name="Ｊ.金銭出納簿の収支の分類">【選択肢】!$J$3:$J$10</definedName>
    <definedName name="K.農村環境保全活動" localSheetId="2">[1]【選択肢】!$Q$44:$Q$56</definedName>
    <definedName name="K.農村環境保全活動">【選択肢】!$Q$44:$Q$56</definedName>
    <definedName name="L.増進活動" localSheetId="2">[1]【選択肢】!$R$57:$R$64</definedName>
    <definedName name="L.増進活動">【選択肢】!$R$57:$R$64</definedName>
    <definedName name="M.長寿命化" localSheetId="2">[1]【選択肢】!$S$66:$S$71</definedName>
    <definedName name="M.長寿命化">【選択肢】!$S$66:$S$86</definedName>
    <definedName name="_xlnm.Print_Area" localSheetId="4">【選択肢】!$K$1:$V$100</definedName>
    <definedName name="_xlnm.Print_Area" localSheetId="3">加算措置!$A$1:$W$79</definedName>
    <definedName name="_xlnm.Print_Area" localSheetId="1">活動計画2!$A$1:$W$166</definedName>
    <definedName name="_xlnm.Print_Area" localSheetId="0">'様式第1-3号'!$A$1:$O$70</definedName>
    <definedName name="ため池">【選択肢】!$U$66:$U$69</definedName>
    <definedName name="水路">【選択肢】!$S$66:$S$74</definedName>
    <definedName name="農地">【選択肢】!$V$66:$V$71</definedName>
    <definedName name="農道">【選択肢】!$T$66:$T$71</definedName>
  </definedNames>
  <calcPr calcId="191029"/>
</workbook>
</file>

<file path=xl/calcChain.xml><?xml version="1.0" encoding="utf-8"?>
<calcChain xmlns="http://schemas.openxmlformats.org/spreadsheetml/2006/main">
  <c r="R40" i="27" l="1"/>
  <c r="Y138" i="27" l="1"/>
  <c r="Y132" i="27"/>
  <c r="Y128" i="27"/>
  <c r="Y122" i="27"/>
  <c r="Y115" i="27"/>
  <c r="P39" i="30" l="1"/>
  <c r="P72" i="30"/>
  <c r="P73" i="30"/>
  <c r="P74" i="30"/>
  <c r="P75" i="30"/>
  <c r="P76" i="30"/>
  <c r="P77" i="30"/>
  <c r="P78" i="30"/>
  <c r="P79" i="30"/>
  <c r="P80" i="30"/>
  <c r="P81" i="30"/>
  <c r="P82" i="30"/>
  <c r="P83" i="30"/>
  <c r="P84" i="30"/>
  <c r="P85" i="30"/>
  <c r="P86" i="30"/>
  <c r="P87" i="30"/>
  <c r="P88" i="30"/>
  <c r="P89" i="30"/>
  <c r="P90" i="30"/>
  <c r="P91" i="30"/>
  <c r="P92" i="30"/>
  <c r="P93" i="30"/>
  <c r="P94" i="30"/>
  <c r="P95" i="30"/>
  <c r="C71" i="51" l="1"/>
  <c r="I69" i="51"/>
  <c r="I68" i="51"/>
  <c r="I67" i="51"/>
  <c r="I66" i="51"/>
  <c r="I65" i="51"/>
  <c r="I64" i="51"/>
  <c r="M50" i="51"/>
  <c r="I50" i="51"/>
  <c r="P48" i="51"/>
  <c r="P47" i="51"/>
  <c r="C39" i="51"/>
  <c r="I37" i="51"/>
  <c r="I36" i="51"/>
  <c r="I35" i="51"/>
  <c r="I34" i="51"/>
  <c r="I33" i="51"/>
  <c r="I32" i="51"/>
  <c r="C13" i="51"/>
  <c r="I11" i="51"/>
  <c r="I10" i="51"/>
  <c r="I9" i="51"/>
  <c r="I8" i="51"/>
  <c r="I7" i="51"/>
  <c r="I6" i="51"/>
  <c r="E59" i="51" l="1"/>
  <c r="K60" i="51" s="1"/>
  <c r="R60" i="51" s="1"/>
  <c r="I38" i="51"/>
  <c r="I71" i="51"/>
  <c r="I70" i="51"/>
  <c r="P50" i="51"/>
  <c r="G52" i="51" s="1"/>
  <c r="I39" i="51"/>
  <c r="I13" i="51"/>
  <c r="I12" i="51"/>
  <c r="E54" i="51"/>
  <c r="K55" i="51" s="1"/>
  <c r="R55" i="51" s="1"/>
  <c r="Y96" i="27" l="1"/>
  <c r="Y109" i="27"/>
  <c r="Y108" i="27"/>
  <c r="Y107" i="27"/>
  <c r="Y106" i="27"/>
  <c r="Y105" i="27"/>
  <c r="Y80" i="27"/>
  <c r="Y76" i="27"/>
  <c r="Y73" i="27"/>
  <c r="Y71" i="27"/>
  <c r="Y70" i="27"/>
  <c r="Y68" i="27"/>
  <c r="Y67" i="27"/>
  <c r="Y65" i="27"/>
  <c r="Y64" i="27"/>
  <c r="P6" i="30"/>
  <c r="C40" i="27" l="1"/>
  <c r="C27" i="27"/>
  <c r="C15" i="27"/>
  <c r="C28" i="27"/>
  <c r="C16" i="27"/>
  <c r="I34" i="27"/>
  <c r="I36" i="27"/>
  <c r="I32" i="27"/>
  <c r="I33" i="27"/>
  <c r="I35" i="27"/>
  <c r="I8" i="27"/>
  <c r="C39" i="27"/>
  <c r="I24" i="27"/>
  <c r="I22" i="27"/>
  <c r="I20" i="27"/>
  <c r="I12" i="27"/>
  <c r="I10" i="27"/>
  <c r="L46" i="24"/>
  <c r="B65" i="24" s="1"/>
  <c r="L44" i="24"/>
  <c r="I37" i="27"/>
  <c r="I25" i="27"/>
  <c r="I23" i="27"/>
  <c r="I21" i="27"/>
  <c r="I13" i="27"/>
  <c r="I11" i="27"/>
  <c r="I9" i="27"/>
  <c r="L47" i="24"/>
  <c r="L45" i="24"/>
  <c r="B66" i="24" s="1"/>
  <c r="P71" i="30"/>
  <c r="P70" i="30"/>
  <c r="P69" i="30"/>
  <c r="P68" i="30"/>
  <c r="P67" i="30"/>
  <c r="P66" i="30"/>
  <c r="P65"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8" i="30"/>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D22" i="24"/>
  <c r="D21" i="24"/>
  <c r="D20" i="24"/>
  <c r="D19" i="24"/>
  <c r="I40" i="27" l="1"/>
  <c r="I16" i="27"/>
  <c r="I39" i="27"/>
  <c r="I15" i="27"/>
  <c r="I28" i="27"/>
  <c r="I27" i="27"/>
  <c r="N45" i="24" l="1"/>
  <c r="CC9" i="51"/>
</calcChain>
</file>

<file path=xl/sharedStrings.xml><?xml version="1.0" encoding="utf-8"?>
<sst xmlns="http://schemas.openxmlformats.org/spreadsheetml/2006/main" count="1001" uniqueCount="591">
  <si>
    <t>活動項目</t>
    <rPh sb="0" eb="2">
      <t>カツドウ</t>
    </rPh>
    <rPh sb="2" eb="4">
      <t>コウモク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</si>
  <si>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</si>
  <si>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</si>
  <si>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</si>
  <si>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</si>
  <si>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</si>
  <si>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</si>
  <si>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</si>
  <si>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</si>
  <si>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</si>
  <si>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</si>
  <si>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</si>
  <si>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</si>
  <si>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</si>
  <si>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</si>
  <si>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</si>
  <si>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取組</t>
    <rPh sb="0" eb="2">
      <t>トリクミ</t>
    </rPh>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</si>
  <si>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</si>
  <si>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</si>
  <si>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</si>
  <si>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</si>
  <si>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</si>
  <si>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</si>
  <si>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</si>
  <si>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</si>
  <si>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</si>
  <si>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</si>
  <si>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</si>
  <si>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</si>
  <si>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</si>
  <si>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</si>
  <si>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</si>
  <si>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年当たり交付金額</t>
    <rPh sb="0" eb="1">
      <t>ネン</t>
    </rPh>
    <rPh sb="1" eb="2">
      <t>ア</t>
    </rPh>
    <rPh sb="4" eb="7">
      <t>コウフキン</t>
    </rPh>
    <rPh sb="7" eb="8">
      <t>ガク</t>
    </rPh>
    <phoneticPr fontId="2"/>
  </si>
  <si>
    <t>地域振興立法８法の適用</t>
    <rPh sb="0" eb="2">
      <t>チイキ</t>
    </rPh>
    <rPh sb="2" eb="4">
      <t>シンコウ</t>
    </rPh>
    <rPh sb="4" eb="6">
      <t>リッポウ</t>
    </rPh>
    <rPh sb="7" eb="8">
      <t>ホウ</t>
    </rPh>
    <rPh sb="9" eb="11">
      <t>テキヨウ</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</si>
  <si>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</si>
  <si>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</si>
  <si>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</si>
  <si>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</si>
  <si>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</si>
  <si>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</si>
  <si>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</si>
  <si>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</si>
  <si>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</si>
  <si>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</si>
  <si>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</si>
  <si>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</si>
  <si>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</si>
  <si>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</si>
  <si>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</si>
  <si>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</si>
  <si>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</si>
  <si>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</si>
  <si>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</si>
  <si>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</si>
  <si>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</si>
  <si>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</si>
  <si>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</si>
  <si>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</si>
  <si>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</si>
  <si>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</si>
  <si>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</si>
  <si>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</si>
  <si>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</si>
  <si>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</si>
  <si>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</si>
  <si>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施設区分</t>
    <rPh sb="0" eb="2">
      <t>シセツ</t>
    </rPh>
    <rPh sb="2" eb="4">
      <t>クブン</t>
    </rPh>
    <phoneticPr fontId="2"/>
  </si>
  <si>
    <t>施設の軽微な補修</t>
    <rPh sb="0" eb="2">
      <t>シセツ</t>
    </rPh>
    <rPh sb="3" eb="5">
      <t>ケイビ</t>
    </rPh>
    <rPh sb="6" eb="8">
      <t>ホシュウ</t>
    </rPh>
    <phoneticPr fontId="2"/>
  </si>
  <si>
    <t>毎年度の実施時期</t>
    <rPh sb="0" eb="3">
      <t>マイネンド</t>
    </rPh>
    <rPh sb="4" eb="6">
      <t>ジッシ</t>
    </rPh>
    <rPh sb="6" eb="8">
      <t>ジキ</t>
    </rPh>
    <phoneticPr fontId="2"/>
  </si>
  <si>
    <t>農業者</t>
    <rPh sb="0" eb="3">
      <t>ノウギョウシャ</t>
    </rPh>
    <phoneticPr fontId="2"/>
  </si>
  <si>
    <t>項目</t>
    <rPh sb="0" eb="2">
      <t>コウモク</t>
    </rPh>
    <phoneticPr fontId="2"/>
  </si>
  <si>
    <t>計</t>
    <rPh sb="0" eb="1">
      <t>ケイ</t>
    </rPh>
    <phoneticPr fontId="2"/>
  </si>
  <si>
    <t>個人</t>
    <rPh sb="0" eb="2">
      <t>コジン</t>
    </rPh>
    <phoneticPr fontId="2"/>
  </si>
  <si>
    <t>農業者以外</t>
    <rPh sb="0" eb="3">
      <t>ノウギョウシャ</t>
    </rPh>
    <rPh sb="3" eb="5">
      <t>イガイ</t>
    </rPh>
    <phoneticPr fontId="2"/>
  </si>
  <si>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</si>
  <si>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</si>
  <si>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</si>
  <si>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</si>
  <si>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</si>
  <si>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</si>
  <si>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</si>
  <si>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</si>
  <si>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</si>
  <si>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</si>
  <si>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</si>
  <si>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</si>
  <si>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</si>
  <si>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</si>
  <si>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</si>
  <si>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</si>
  <si>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全体面積</t>
    <rPh sb="0" eb="2">
      <t>ゼンタイ</t>
    </rPh>
    <rPh sb="2" eb="4">
      <t>メンセキ</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</si>
  <si>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</si>
  <si>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</si>
  <si>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</si>
  <si>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</si>
  <si>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</si>
  <si>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</si>
  <si>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水路</t>
    <rPh sb="0" eb="2">
      <t>スイロ</t>
    </rPh>
    <phoneticPr fontId="1"/>
  </si>
  <si>
    <t>農道</t>
    <rPh sb="0" eb="2">
      <t>ノウドウ</t>
    </rPh>
    <phoneticPr fontId="1"/>
  </si>
  <si>
    <t>ため池</t>
    <rPh sb="2" eb="3">
      <t>イケ</t>
    </rPh>
    <phoneticPr fontId="1"/>
  </si>
  <si>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</si>
  <si>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</si>
  <si>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取組</t>
    <rPh sb="0" eb="2">
      <t>トリクミ</t>
    </rPh>
    <phoneticPr fontId="10"/>
  </si>
  <si>
    <t>点検</t>
    <rPh sb="0" eb="2">
      <t>テンケン</t>
    </rPh>
    <phoneticPr fontId="10"/>
  </si>
  <si>
    <t>計画策定</t>
    <rPh sb="0" eb="2">
      <t>ケイカク</t>
    </rPh>
    <rPh sb="2" eb="4">
      <t>サクテイ</t>
    </rPh>
    <phoneticPr fontId="10"/>
  </si>
  <si>
    <t>研修</t>
    <rPh sb="0" eb="2">
      <t>ケンシュウ</t>
    </rPh>
    <phoneticPr fontId="10"/>
  </si>
  <si>
    <t>実践活動</t>
    <rPh sb="0" eb="2">
      <t>ジッセン</t>
    </rPh>
    <rPh sb="2" eb="4">
      <t>カツドウ</t>
    </rPh>
    <phoneticPr fontId="10"/>
  </si>
  <si>
    <t>ため池</t>
    <rPh sb="2" eb="3">
      <t>イケ</t>
    </rPh>
    <phoneticPr fontId="10"/>
  </si>
  <si>
    <t>共通</t>
    <rPh sb="0" eb="2">
      <t>キョウツウ</t>
    </rPh>
    <phoneticPr fontId="10"/>
  </si>
  <si>
    <t>農用地</t>
    <rPh sb="0" eb="3">
      <t>ノウヨウチ</t>
    </rPh>
    <phoneticPr fontId="10"/>
  </si>
  <si>
    <t>水路</t>
    <rPh sb="0" eb="2">
      <t>スイロ</t>
    </rPh>
    <phoneticPr fontId="10"/>
  </si>
  <si>
    <t>農道</t>
    <rPh sb="0" eb="2">
      <t>ノウドウ</t>
    </rPh>
    <phoneticPr fontId="10"/>
  </si>
  <si>
    <t>水質保全</t>
    <rPh sb="0" eb="2">
      <t>スイシツ</t>
    </rPh>
    <rPh sb="2" eb="4">
      <t>ホゼン</t>
    </rPh>
    <phoneticPr fontId="10"/>
  </si>
  <si>
    <t>啓発・普及</t>
    <rPh sb="0" eb="2">
      <t>ケイハツ</t>
    </rPh>
    <rPh sb="3" eb="5">
      <t>フキュウ</t>
    </rPh>
    <phoneticPr fontId="10"/>
  </si>
  <si>
    <t>-</t>
    <phoneticPr fontId="10"/>
  </si>
  <si>
    <t>事務処理</t>
    <rPh sb="0" eb="2">
      <t>ジム</t>
    </rPh>
    <rPh sb="2" eb="4">
      <t>ショリ</t>
    </rPh>
    <phoneticPr fontId="10"/>
  </si>
  <si>
    <t>会議</t>
    <rPh sb="0" eb="2">
      <t>カイギ</t>
    </rPh>
    <phoneticPr fontId="10"/>
  </si>
  <si>
    <t>農地維持</t>
    <rPh sb="0" eb="2">
      <t>ノウチ</t>
    </rPh>
    <rPh sb="2" eb="4">
      <t>イジ</t>
    </rPh>
    <phoneticPr fontId="10"/>
  </si>
  <si>
    <t>推進活動</t>
    <rPh sb="0" eb="2">
      <t>スイシン</t>
    </rPh>
    <rPh sb="2" eb="4">
      <t>カツドウ</t>
    </rPh>
    <phoneticPr fontId="10"/>
  </si>
  <si>
    <t>機能診断</t>
    <rPh sb="0" eb="2">
      <t>キノウ</t>
    </rPh>
    <rPh sb="2" eb="4">
      <t>シンダン</t>
    </rPh>
    <phoneticPr fontId="10"/>
  </si>
  <si>
    <t>生態系保全</t>
    <rPh sb="0" eb="3">
      <t>セイタイケイ</t>
    </rPh>
    <rPh sb="3" eb="5">
      <t>ホゼン</t>
    </rPh>
    <phoneticPr fontId="10"/>
  </si>
  <si>
    <t>景観形成・生活環境保全</t>
    <rPh sb="0" eb="2">
      <t>ケイカン</t>
    </rPh>
    <rPh sb="2" eb="4">
      <t>ケイセイ</t>
    </rPh>
    <rPh sb="5" eb="7">
      <t>セイカツ</t>
    </rPh>
    <rPh sb="7" eb="9">
      <t>カンキョウ</t>
    </rPh>
    <rPh sb="9" eb="11">
      <t>ホゼン</t>
    </rPh>
    <phoneticPr fontId="10"/>
  </si>
  <si>
    <t>資源循環</t>
    <rPh sb="0" eb="2">
      <t>シゲン</t>
    </rPh>
    <rPh sb="2" eb="4">
      <t>ジュンカン</t>
    </rPh>
    <phoneticPr fontId="10"/>
  </si>
  <si>
    <t>増進活動</t>
    <rPh sb="0" eb="2">
      <t>ゾウシン</t>
    </rPh>
    <rPh sb="2" eb="4">
      <t>カツドウ</t>
    </rPh>
    <phoneticPr fontId="10"/>
  </si>
  <si>
    <t>長寿命化</t>
    <rPh sb="0" eb="4">
      <t>チョウジュミョウカ</t>
    </rPh>
    <phoneticPr fontId="10"/>
  </si>
  <si>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</si>
  <si>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</si>
  <si>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</si>
  <si>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</si>
  <si>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</si>
  <si>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</si>
  <si>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</si>
  <si>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重複面積
（多面支払・中山間直払）</t>
    <rPh sb="0" eb="2">
      <t>チョウフク</t>
    </rPh>
    <rPh sb="2" eb="4">
      <t>メンセキ</t>
    </rPh>
    <rPh sb="6" eb="8">
      <t>タメン</t>
    </rPh>
    <rPh sb="8" eb="10">
      <t>シハライ</t>
    </rPh>
    <rPh sb="11" eb="14">
      <t>チュウサンカン</t>
    </rPh>
    <rPh sb="14" eb="15">
      <t>チョク</t>
    </rPh>
    <rPh sb="15" eb="16">
      <t>バライ</t>
    </rPh>
    <phoneticPr fontId="2"/>
  </si>
  <si>
    <t>水田貯留・地下水かん養</t>
    <rPh sb="0" eb="2">
      <t>スイデン</t>
    </rPh>
    <rPh sb="2" eb="4">
      <t>チョリュウ</t>
    </rPh>
    <rPh sb="5" eb="8">
      <t>チカスイ</t>
    </rPh>
    <rPh sb="10" eb="11">
      <t>ヨウ</t>
    </rPh>
    <phoneticPr fontId="10"/>
  </si>
  <si>
    <t>地域資源の適切な保全管理のための推進活動について、１）～４）を記入してください。</t>
    <rPh sb="31" eb="33">
      <t>キニュウ</t>
    </rPh>
    <phoneticPr fontId="2"/>
  </si>
  <si>
    <t>（ふりがな）</t>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</si>
  <si>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</si>
  <si>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</si>
  <si>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</si>
  <si>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全体面積は、各支払間の重複面積を除いた日本型直接支払に取り組む面積を記入すること。</t>
    <phoneticPr fontId="2"/>
  </si>
  <si>
    <t>点検結果に応じて実施時期を決定</t>
    <phoneticPr fontId="2"/>
  </si>
  <si>
    <t>機能診断結果に応じて実施時期を決定</t>
    <phoneticPr fontId="2"/>
  </si>
  <si>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</si>
  <si>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</si>
  <si>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</si>
  <si>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</si>
  <si>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t>
    <phoneticPr fontId="1"/>
  </si>
  <si>
    <t>×</t>
    <phoneticPr fontId="1"/>
  </si>
  <si>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</si>
  <si>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</si>
  <si>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</si>
  <si>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年当たり交付上限額</t>
    <rPh sb="0" eb="1">
      <t>ネン</t>
    </rPh>
    <rPh sb="1" eb="2">
      <t>ア</t>
    </rPh>
    <rPh sb="4" eb="6">
      <t>コウフ</t>
    </rPh>
    <rPh sb="6" eb="8">
      <t>ジョウゲン</t>
    </rPh>
    <rPh sb="8" eb="9">
      <t>ガク</t>
    </rPh>
    <phoneticPr fontId="2"/>
  </si>
  <si>
    <t>農地周りの環境改善活動の強化</t>
    <rPh sb="5" eb="7">
      <t>カンキョウ</t>
    </rPh>
    <rPh sb="7" eb="9">
      <t>カイゼン</t>
    </rPh>
    <phoneticPr fontId="2"/>
  </si>
  <si>
    <t>この線より上に行を挿入してください。</t>
    <rPh sb="2" eb="3">
      <t>セン</t>
    </rPh>
    <rPh sb="5" eb="6">
      <t>ウエ</t>
    </rPh>
    <rPh sb="7" eb="8">
      <t>ギョウ</t>
    </rPh>
    <rPh sb="9" eb="11">
      <t>ソウニュウ</t>
    </rPh>
    <phoneticPr fontId="2"/>
  </si>
  <si>
    <t>km</t>
    <phoneticPr fontId="1"/>
  </si>
  <si>
    <t>箇所</t>
    <rPh sb="0" eb="2">
      <t>カショ</t>
    </rPh>
    <phoneticPr fontId="1"/>
  </si>
  <si>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</si>
  <si>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</si>
  <si>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</si>
  <si>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</si>
  <si>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</si>
  <si>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</si>
  <si>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</si>
  <si>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</si>
  <si>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</si>
  <si>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</si>
  <si>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</si>
  <si>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</si>
  <si>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</si>
  <si>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</si>
  <si>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</si>
  <si>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</si>
  <si>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</si>
  <si>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また、共同活動に参加する構成員の総人数の内訳がわかる名簿（様式自由）を添付してください。</t>
    <rPh sb="3" eb="5">
      <t>キョウドウ</t>
    </rPh>
    <rPh sb="12" eb="15">
      <t>コウセイイン</t>
    </rPh>
    <rPh sb="16" eb="19">
      <t>ソウニンズウ</t>
    </rPh>
    <rPh sb="20" eb="22">
      <t>ウチワケ</t>
    </rPh>
    <rPh sb="26" eb="28">
      <t>メイボ</t>
    </rPh>
    <rPh sb="29" eb="31">
      <t>ヨウシキ</t>
    </rPh>
    <rPh sb="31" eb="33">
      <t>ジユウ</t>
    </rPh>
    <rPh sb="35" eb="37">
      <t>テンプ</t>
    </rPh>
    <phoneticPr fontId="2"/>
  </si>
  <si>
    <t>研修</t>
    <rPh sb="0" eb="2">
      <t>ケンシュウ</t>
    </rPh>
    <phoneticPr fontId="2"/>
  </si>
  <si>
    <t>点検・計画策定</t>
    <rPh sb="0" eb="2">
      <t>テンケン</t>
    </rPh>
    <rPh sb="3" eb="5">
      <t>ケイカク</t>
    </rPh>
    <rPh sb="5" eb="7">
      <t>サクテイ</t>
    </rPh>
    <phoneticPr fontId="10"/>
  </si>
  <si>
    <t>機能診断・計画策定</t>
    <rPh sb="0" eb="2">
      <t>キノウ</t>
    </rPh>
    <rPh sb="2" eb="4">
      <t>シンダン</t>
    </rPh>
    <rPh sb="5" eb="7">
      <t>ケイカク</t>
    </rPh>
    <rPh sb="7" eb="9">
      <t>サクテイ</t>
    </rPh>
    <phoneticPr fontId="10"/>
  </si>
  <si>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</si>
  <si>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</si>
  <si>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</si>
  <si>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</si>
  <si>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</si>
  <si>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</si>
  <si>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印</t>
    <rPh sb="0" eb="1">
      <t>イン</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</si>
  <si>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</si>
  <si>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</si>
  <si>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</si>
  <si>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</si>
  <si>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</si>
  <si>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</si>
  <si>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</si>
  <si>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</si>
  <si>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</si>
  <si>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</si>
  <si>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</si>
  <si>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</si>
  <si>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</si>
  <si>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</si>
  <si>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</si>
  <si>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</si>
  <si>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</si>
  <si>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</si>
  <si>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</si>
  <si>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</si>
  <si>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</si>
  <si>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</si>
  <si>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</si>
  <si>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</si>
  <si>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</si>
  <si>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</si>
  <si>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</si>
  <si>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</si>
  <si>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</si>
  <si>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</si>
  <si>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</si>
  <si>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</si>
  <si>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</si>
  <si>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</si>
  <si>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</si>
  <si>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</si>
  <si>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</si>
  <si>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</si>
  <si>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</si>
  <si>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</si>
  <si>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</si>
  <si>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</si>
  <si>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</si>
  <si>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</si>
  <si>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</si>
  <si>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</si>
  <si>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</si>
  <si>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</si>
  <si>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</si>
  <si>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</si>
  <si>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</si>
  <si>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</si>
  <si>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</si>
  <si>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</si>
  <si>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</si>
  <si>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</si>
  <si>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</si>
  <si>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</si>
  <si>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</si>
  <si>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</si>
  <si>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</si>
  <si>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</si>
  <si>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</si>
  <si>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</si>
  <si>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</si>
  <si>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</si>
  <si>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</si>
  <si>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</si>
  <si>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</si>
  <si>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</si>
  <si>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</si>
  <si>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</si>
  <si>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</si>
  <si>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</si>
  <si>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</si>
  <si>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</si>
  <si>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</si>
  <si>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</si>
  <si>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</si>
  <si>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</si>
  <si>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</si>
  <si>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</si>
  <si>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</si>
  <si>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</si>
  <si>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</si>
  <si>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</si>
  <si>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</si>
  <si>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</si>
  <si>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</si>
  <si>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</si>
  <si>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</si>
  <si>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</si>
  <si>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</si>
  <si>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</si>
  <si>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点検・
計画策定</t>
    <rPh sb="0" eb="2">
      <t>テンケン</t>
    </rPh>
    <rPh sb="4" eb="6">
      <t>ケイカク</t>
    </rPh>
    <rPh sb="6" eb="8">
      <t>サクテイ</t>
    </rPh>
    <phoneticPr fontId="2"/>
  </si>
  <si>
    <t>51　啓発・普及活動</t>
    <rPh sb="3" eb="5">
      <t>ケイハツ</t>
    </rPh>
    <rPh sb="6" eb="8">
      <t>フキュウ</t>
    </rPh>
    <rPh sb="8" eb="10">
      <t>カツドウ</t>
    </rPh>
    <phoneticPr fontId="2"/>
  </si>
  <si>
    <t>資源向上支払
（長寿命化）</t>
    <rPh sb="0" eb="2">
      <t>シゲン</t>
    </rPh>
    <rPh sb="2" eb="4">
      <t>コウジョウ</t>
    </rPh>
    <rPh sb="4" eb="6">
      <t>シハライ</t>
    </rPh>
    <rPh sb="8" eb="12">
      <t>チョウジュミョウカ</t>
    </rPh>
    <phoneticPr fontId="2"/>
  </si>
  <si>
    <t>奄美群島</t>
    <rPh sb="0" eb="2">
      <t>アマミ</t>
    </rPh>
    <rPh sb="2" eb="4">
      <t>グントウ</t>
    </rPh>
    <phoneticPr fontId="2"/>
  </si>
  <si>
    <t>小笠原諸島</t>
    <rPh sb="0" eb="3">
      <t>オガサワラ</t>
    </rPh>
    <rPh sb="3" eb="5">
      <t>ショトウ</t>
    </rPh>
    <phoneticPr fontId="2"/>
  </si>
  <si>
    <t>（様式第１－３号）</t>
    <rPh sb="1" eb="3">
      <t>ヨウシキ</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</si>
  <si>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</si>
  <si>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</si>
  <si>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</si>
  <si>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</si>
  <si>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</si>
  <si>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</si>
  <si>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</si>
  <si>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</si>
  <si>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</si>
  <si>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</si>
  <si>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</si>
  <si>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</si>
  <si>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</si>
  <si>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</si>
  <si>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</si>
  <si>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</si>
  <si>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</si>
  <si>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</si>
  <si>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</si>
  <si>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</si>
  <si>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</si>
  <si>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</si>
  <si>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t>共同</t>
    <rPh sb="0" eb="2">
      <t>キョウドウ</t>
    </rPh>
    <phoneticPr fontId="10"/>
  </si>
  <si>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</si>
  <si>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※資源向上支払（共同）の交付単価の減額条件に該当する場合は、加算措置の交付単価も同様に減額する。</t>
    <rPh sb="32" eb="34">
      <t>ソチ</t>
    </rPh>
    <rPh sb="35" eb="37">
      <t>コウフ</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</si>
  <si>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</si>
  <si>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</si>
  <si>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</si>
  <si>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</si>
  <si>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</si>
  <si>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</si>
  <si>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</si>
  <si>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</si>
  <si>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</si>
  <si>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</si>
  <si>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</si>
  <si>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</si>
  <si>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</si>
  <si>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</si>
  <si>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</si>
  <si>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</si>
  <si>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</si>
  <si>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</si>
  <si>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</si>
  <si>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</si>
  <si>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</si>
  <si>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</si>
  <si>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</si>
  <si>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</si>
  <si>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</si>
  <si>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</si>
  <si>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</si>
  <si>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</si>
  <si>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</si>
  <si>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</si>
  <si>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</si>
  <si>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</si>
  <si>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</si>
  <si>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</si>
  <si>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</si>
  <si>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</si>
  <si>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</si>
  <si>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</si>
  <si>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高度な保全活動の取組内容</t>
    <rPh sb="0" eb="2">
      <t>コウド</t>
    </rPh>
    <rPh sb="3" eb="5">
      <t>ホゼン</t>
    </rPh>
    <rPh sb="5" eb="7">
      <t>カツドウ</t>
    </rPh>
    <rPh sb="8" eb="10">
      <t>トリクミ</t>
    </rPh>
    <rPh sb="10" eb="12">
      <t>ナイヨウ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</si>
  <si>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</si>
  <si>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</si>
  <si>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</si>
  <si>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</si>
  <si>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</si>
  <si>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</si>
  <si>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</si>
  <si>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</si>
  <si>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</si>
  <si>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</si>
  <si>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</si>
  <si>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</si>
  <si>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</si>
  <si>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</si>
  <si>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</si>
  <si>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</si>
  <si>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</si>
  <si>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</si>
  <si>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</si>
  <si>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</si>
  <si>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</si>
  <si>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</si>
  <si>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</si>
  <si>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</si>
  <si>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</si>
  <si>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</si>
  <si>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</si>
  <si>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</si>
  <si>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</si>
  <si>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</si>
  <si>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</si>
  <si>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</si>
  <si>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</si>
  <si>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</si>
  <si>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</si>
  <si>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</si>
  <si>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</si>
  <si>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</si>
  <si>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</si>
  <si>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</si>
  <si>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</si>
  <si>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</si>
  <si>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</si>
  <si>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</si>
  <si>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</si>
  <si>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</si>
  <si>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</si>
  <si>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</si>
  <si>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</si>
  <si>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</si>
  <si>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</si>
  <si>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</si>
  <si>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</si>
  <si>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</si>
  <si>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</si>
  <si>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</si>
  <si>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</si>
  <si>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</si>
  <si>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</si>
  <si>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</si>
  <si>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</si>
  <si>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</si>
  <si>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</si>
  <si>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</si>
  <si>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</si>
  <si>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</si>
  <si>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0"/>
  </si>
  <si>
    <t>40 外来種の駆除（生態系保全）</t>
    <rPh sb="3" eb="6">
      <t>ガイライシュ</t>
    </rPh>
    <rPh sb="7" eb="9">
      <t>クジョ</t>
    </rPh>
    <rPh sb="10" eb="13">
      <t>セイタイケイ</t>
    </rPh>
    <rPh sb="13" eb="15">
      <t>ホゼン</t>
    </rPh>
    <phoneticPr fontId="10"/>
  </si>
  <si>
    <t>41 その他（生態系保全）</t>
    <rPh sb="5" eb="6">
      <t>タ</t>
    </rPh>
    <rPh sb="7" eb="10">
      <t>セイタイケイ</t>
    </rPh>
    <rPh sb="10" eb="12">
      <t>ホゼン</t>
    </rPh>
    <phoneticPr fontId="10"/>
  </si>
  <si>
    <t>42 水質モニタリングの実施・記録管理（水質保全）</t>
    <rPh sb="3" eb="5">
      <t>スイシツ</t>
    </rPh>
    <rPh sb="12" eb="14">
      <t>ジッシ</t>
    </rPh>
    <rPh sb="15" eb="17">
      <t>キロク</t>
    </rPh>
    <rPh sb="17" eb="19">
      <t>カンリ</t>
    </rPh>
    <rPh sb="20" eb="22">
      <t>スイシツ</t>
    </rPh>
    <rPh sb="22" eb="24">
      <t>ホゼン</t>
    </rPh>
    <phoneticPr fontId="10"/>
  </si>
  <si>
    <t>43 畑からの土砂流出対策（水質保全）</t>
    <rPh sb="3" eb="4">
      <t>ハタケ</t>
    </rPh>
    <rPh sb="7" eb="9">
      <t>ドシャ</t>
    </rPh>
    <rPh sb="9" eb="11">
      <t>リュウシュツ</t>
    </rPh>
    <rPh sb="11" eb="13">
      <t>タイサク</t>
    </rPh>
    <rPh sb="14" eb="16">
      <t>スイシツ</t>
    </rPh>
    <rPh sb="16" eb="18">
      <t>ホゼン</t>
    </rPh>
    <phoneticPr fontId="10"/>
  </si>
  <si>
    <t>44 その他（水質保全）</t>
    <rPh sb="5" eb="6">
      <t>タ</t>
    </rPh>
    <rPh sb="7" eb="9">
      <t>スイシツ</t>
    </rPh>
    <rPh sb="9" eb="11">
      <t>ホゼン</t>
    </rPh>
    <phoneticPr fontId="10"/>
  </si>
  <si>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0"/>
  </si>
  <si>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0"/>
  </si>
  <si>
    <t>47 その他（景観形成・生活環境保全）</t>
    <rPh sb="5" eb="6">
      <t>タ</t>
    </rPh>
    <rPh sb="7" eb="9">
      <t>ケイカン</t>
    </rPh>
    <rPh sb="9" eb="11">
      <t>ケイセイ</t>
    </rPh>
    <rPh sb="12" eb="14">
      <t>セイカツ</t>
    </rPh>
    <rPh sb="14" eb="16">
      <t>カンキョウ</t>
    </rPh>
    <rPh sb="16" eb="18">
      <t>ホゼン</t>
    </rPh>
    <phoneticPr fontId="10"/>
  </si>
  <si>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0"/>
  </si>
  <si>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0"/>
  </si>
  <si>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0"/>
  </si>
  <si>
    <t>51 啓発・普及活動</t>
    <phoneticPr fontId="1"/>
  </si>
  <si>
    <t>Ｋ.農村環境保全活動</t>
    <phoneticPr fontId="10"/>
  </si>
  <si>
    <t>Ｌ.増進活動</t>
    <phoneticPr fontId="10"/>
  </si>
  <si>
    <t>活動項目</t>
    <rPh sb="0" eb="2">
      <t>カツドウ</t>
    </rPh>
    <rPh sb="2" eb="4">
      <t>コウモク</t>
    </rPh>
    <phoneticPr fontId="1"/>
  </si>
  <si>
    <t>支払区分</t>
    <rPh sb="0" eb="2">
      <t>シハライ</t>
    </rPh>
    <rPh sb="2" eb="4">
      <t>クブン</t>
    </rPh>
    <phoneticPr fontId="10"/>
  </si>
  <si>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</si>
  <si>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</si>
  <si>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</si>
  <si>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</si>
  <si>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</si>
  <si>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</si>
  <si>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</si>
  <si>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</si>
  <si>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</si>
  <si>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</si>
  <si>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</si>
  <si>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</si>
  <si>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</si>
  <si>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</si>
  <si>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</si>
  <si>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</si>
  <si>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</si>
  <si>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</si>
  <si>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</si>
  <si>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</si>
  <si>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</si>
  <si>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</si>
  <si>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</si>
  <si>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</si>
  <si>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</si>
  <si>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</si>
  <si>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</si>
  <si>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</si>
  <si>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</si>
  <si>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</si>
  <si>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</si>
  <si>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</si>
  <si>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</si>
  <si>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</si>
  <si>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</si>
  <si>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</si>
  <si>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</si>
  <si>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</si>
  <si>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</si>
  <si>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</si>
  <si>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</si>
  <si>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</si>
  <si>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</si>
  <si>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</si>
  <si>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多面支払の活動計画書及び中山間直払の集落協定に位置づけられている施設等については、多面支払の活動組織により活動を実施し、また、多面支払の交付金を充てることとする。</t>
    <phoneticPr fontId="2"/>
  </si>
  <si>
    <t>軽微な補修</t>
    <rPh sb="0" eb="2">
      <t>ケイビ</t>
    </rPh>
    <rPh sb="3" eb="5">
      <t>ホシュウ</t>
    </rPh>
    <phoneticPr fontId="10"/>
  </si>
  <si>
    <t>計画（環境）</t>
    <rPh sb="0" eb="2">
      <t>ケイカク</t>
    </rPh>
    <rPh sb="3" eb="5">
      <t>カンキョウ</t>
    </rPh>
    <phoneticPr fontId="10"/>
  </si>
  <si>
    <t>計画（診断）</t>
    <rPh sb="0" eb="2">
      <t>ケイカク</t>
    </rPh>
    <rPh sb="3" eb="5">
      <t>シンダン</t>
    </rPh>
    <phoneticPr fontId="10"/>
  </si>
  <si>
    <t>研修（事務）</t>
    <rPh sb="0" eb="2">
      <t>ケンシュウ</t>
    </rPh>
    <rPh sb="3" eb="5">
      <t>ジム</t>
    </rPh>
    <phoneticPr fontId="10"/>
  </si>
  <si>
    <t>研修（技術）</t>
    <rPh sb="0" eb="2">
      <t>ケンシュウ</t>
    </rPh>
    <rPh sb="3" eb="5">
      <t>ギジュツ</t>
    </rPh>
    <phoneticPr fontId="10"/>
  </si>
  <si>
    <t>農地</t>
    <rPh sb="0" eb="2">
      <t>ノウチ</t>
    </rPh>
    <phoneticPr fontId="1"/>
  </si>
  <si>
    <t>20．集落外の住民・組織や地域住民との意見交換・ワークショップ・交流会の開催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2" eb="35">
      <t>コウリュウカイ</t>
    </rPh>
    <rPh sb="36" eb="38">
      <t>カイサイ</t>
    </rPh>
    <phoneticPr fontId="2"/>
  </si>
  <si>
    <t>必須要件チェック</t>
    <rPh sb="0" eb="2">
      <t>ヒッス</t>
    </rPh>
    <rPh sb="2" eb="4">
      <t>ヨウケン</t>
    </rPh>
    <phoneticPr fontId="2"/>
  </si>
  <si>
    <t>必須要件チェック（資源向上を選択している場合）</t>
    <rPh sb="0" eb="2">
      <t>ヒッス</t>
    </rPh>
    <rPh sb="2" eb="4">
      <t>ヨウケン</t>
    </rPh>
    <rPh sb="9" eb="11">
      <t>シゲン</t>
    </rPh>
    <rPh sb="11" eb="13">
      <t>コウジョウ</t>
    </rPh>
    <rPh sb="14" eb="16">
      <t>センタク</t>
    </rPh>
    <rPh sb="20" eb="22">
      <t>バアイ</t>
    </rPh>
    <phoneticPr fontId="2"/>
  </si>
  <si>
    <t>必須要件チェック（増進活動を選択している場合）</t>
    <rPh sb="0" eb="2">
      <t>ヒッス</t>
    </rPh>
    <rPh sb="2" eb="4">
      <t>ヨウケン</t>
    </rPh>
    <rPh sb="9" eb="11">
      <t>ゾウシン</t>
    </rPh>
    <rPh sb="11" eb="13">
      <t>カツドウ</t>
    </rPh>
    <rPh sb="14" eb="16">
      <t>センタク</t>
    </rPh>
    <rPh sb="20" eb="22">
      <t>バアイ</t>
    </rPh>
    <phoneticPr fontId="2"/>
  </si>
  <si>
    <t>ため池がある場合</t>
    <rPh sb="2" eb="3">
      <t>イケ</t>
    </rPh>
    <rPh sb="6" eb="8">
      <t>バアイ</t>
    </rPh>
    <phoneticPr fontId="2"/>
  </si>
  <si>
    <t>ため池がない場合は空欄でOK</t>
    <rPh sb="2" eb="3">
      <t>イケ</t>
    </rPh>
    <rPh sb="6" eb="8">
      <t>バアイ</t>
    </rPh>
    <rPh sb="9" eb="11">
      <t>クウラン</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</si>
  <si>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</si>
  <si>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</si>
  <si>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</si>
  <si>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</si>
  <si>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</si>
  <si>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</si>
  <si>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</si>
  <si>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</si>
  <si>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</si>
  <si>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</si>
  <si>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</si>
  <si>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</si>
  <si>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</si>
  <si>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</si>
  <si>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</si>
  <si>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</si>
  <si>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</si>
  <si>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</si>
  <si>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t>100 　配水操作</t>
    <rPh sb="5" eb="7">
      <t>ハイスイ</t>
    </rPh>
    <rPh sb="7" eb="9">
      <t>ソウサ</t>
    </rPh>
    <phoneticPr fontId="1"/>
  </si>
  <si>
    <t>101　積雪の対応</t>
    <rPh sb="4" eb="6">
      <t>セキセツ</t>
    </rPh>
    <rPh sb="7" eb="9">
      <t>タイオウ</t>
    </rPh>
    <phoneticPr fontId="1"/>
  </si>
  <si>
    <t>水路、ため池</t>
    <rPh sb="0" eb="2">
      <t>スイロ</t>
    </rPh>
    <rPh sb="5" eb="6">
      <t>イケ</t>
    </rPh>
    <phoneticPr fontId="1"/>
  </si>
  <si>
    <t>111　ため池の浚渫</t>
    <rPh sb="6" eb="7">
      <t>イケ</t>
    </rPh>
    <rPh sb="8" eb="10">
      <t>シュンセツ</t>
    </rPh>
    <phoneticPr fontId="1"/>
  </si>
  <si>
    <t>113　暗渠排水の補修等</t>
    <rPh sb="4" eb="6">
      <t>アンキョ</t>
    </rPh>
    <rPh sb="6" eb="8">
      <t>ハイスイ</t>
    </rPh>
    <rPh sb="9" eb="11">
      <t>ホシュウ</t>
    </rPh>
    <rPh sb="11" eb="12">
      <t>トウ</t>
    </rPh>
    <phoneticPr fontId="1"/>
  </si>
  <si>
    <t>115　進入路の補修等</t>
    <rPh sb="4" eb="7">
      <t>シンニュウロ</t>
    </rPh>
    <rPh sb="8" eb="10">
      <t>ホシュウ</t>
    </rPh>
    <rPh sb="10" eb="11">
      <t>トウ</t>
    </rPh>
    <phoneticPr fontId="1"/>
  </si>
  <si>
    <t>116　鳥獣害対策施設の補修等</t>
    <rPh sb="4" eb="5">
      <t>トリ</t>
    </rPh>
    <rPh sb="5" eb="7">
      <t>ジュウガイ</t>
    </rPh>
    <rPh sb="7" eb="9">
      <t>タイサク</t>
    </rPh>
    <rPh sb="9" eb="11">
      <t>シセツ</t>
    </rPh>
    <rPh sb="12" eb="14">
      <t>ホシュウ</t>
    </rPh>
    <rPh sb="14" eb="15">
      <t>トウ</t>
    </rPh>
    <phoneticPr fontId="1"/>
  </si>
  <si>
    <t>102　環境水路の補修</t>
    <rPh sb="4" eb="6">
      <t>カンキョウ</t>
    </rPh>
    <rPh sb="6" eb="8">
      <t>スイロ</t>
    </rPh>
    <rPh sb="9" eb="11">
      <t>ホシュウ</t>
    </rPh>
    <phoneticPr fontId="1"/>
  </si>
  <si>
    <t>103　貯水槽の補修</t>
    <rPh sb="4" eb="7">
      <t>チョスイソウ</t>
    </rPh>
    <rPh sb="8" eb="10">
      <t>ホシュウ</t>
    </rPh>
    <phoneticPr fontId="1"/>
  </si>
  <si>
    <t>104　水路法面の補修</t>
    <rPh sb="4" eb="6">
      <t>スイロ</t>
    </rPh>
    <rPh sb="6" eb="8">
      <t>ノリメン</t>
    </rPh>
    <rPh sb="9" eb="11">
      <t>ホシュウ</t>
    </rPh>
    <phoneticPr fontId="1"/>
  </si>
  <si>
    <t>105　枡の設置</t>
    <rPh sb="4" eb="5">
      <t>マス</t>
    </rPh>
    <rPh sb="6" eb="8">
      <t>セッチ</t>
    </rPh>
    <phoneticPr fontId="1"/>
  </si>
  <si>
    <t>106　沈砂池の設置</t>
    <rPh sb="4" eb="5">
      <t>シズ</t>
    </rPh>
    <rPh sb="5" eb="6">
      <t>スナ</t>
    </rPh>
    <rPh sb="6" eb="7">
      <t>イケ</t>
    </rPh>
    <rPh sb="8" eb="10">
      <t>セッチ</t>
    </rPh>
    <phoneticPr fontId="1"/>
  </si>
  <si>
    <t>107　水路蓋の設置</t>
    <rPh sb="4" eb="6">
      <t>スイロ</t>
    </rPh>
    <rPh sb="6" eb="7">
      <t>フタ</t>
    </rPh>
    <rPh sb="8" eb="10">
      <t>セッチ</t>
    </rPh>
    <phoneticPr fontId="1"/>
  </si>
  <si>
    <t>108　管理用地の舗装</t>
    <rPh sb="4" eb="6">
      <t>カンリ</t>
    </rPh>
    <rPh sb="6" eb="8">
      <t>ヨウチ</t>
    </rPh>
    <rPh sb="9" eb="11">
      <t>ホソウ</t>
    </rPh>
    <phoneticPr fontId="1"/>
  </si>
  <si>
    <t>109　待避所の設置</t>
    <rPh sb="4" eb="7">
      <t>タイヒジョ</t>
    </rPh>
    <rPh sb="8" eb="10">
      <t>セッチ</t>
    </rPh>
    <phoneticPr fontId="1"/>
  </si>
  <si>
    <t>110　隅切り部の拡幅</t>
    <rPh sb="4" eb="6">
      <t>スミキ</t>
    </rPh>
    <rPh sb="7" eb="8">
      <t>ブ</t>
    </rPh>
    <rPh sb="9" eb="11">
      <t>カクフク</t>
    </rPh>
    <phoneticPr fontId="1"/>
  </si>
  <si>
    <t>水路</t>
    <rPh sb="0" eb="2">
      <t>スイロ</t>
    </rPh>
    <phoneticPr fontId="1"/>
  </si>
  <si>
    <t>農道</t>
    <rPh sb="0" eb="2">
      <t>ノウドウ</t>
    </rPh>
    <phoneticPr fontId="1"/>
  </si>
  <si>
    <t>農地</t>
    <rPh sb="0" eb="2">
      <t>ノウチ</t>
    </rPh>
    <phoneticPr fontId="1"/>
  </si>
  <si>
    <t>水路、ため池</t>
    <rPh sb="0" eb="2">
      <t>スイロ</t>
    </rPh>
    <rPh sb="5" eb="6">
      <t>イケ</t>
    </rPh>
    <phoneticPr fontId="1"/>
  </si>
  <si>
    <t>112　畦畔撤去、簡易整地</t>
    <rPh sb="4" eb="6">
      <t>ケイハン</t>
    </rPh>
    <rPh sb="6" eb="8">
      <t>テッキョ</t>
    </rPh>
    <rPh sb="9" eb="11">
      <t>カンイ</t>
    </rPh>
    <rPh sb="11" eb="13">
      <t>セイチ</t>
    </rPh>
    <phoneticPr fontId="1"/>
  </si>
  <si>
    <t>Ｍ.長寿命化（水路）</t>
    <rPh sb="2" eb="6">
      <t>チョウジュミョウカ</t>
    </rPh>
    <rPh sb="7" eb="9">
      <t>スイロ</t>
    </rPh>
    <phoneticPr fontId="10"/>
  </si>
  <si>
    <t>Ｍ.長寿命化（農道）</t>
    <rPh sb="2" eb="6">
      <t>チョウジュミョウカ</t>
    </rPh>
    <rPh sb="7" eb="9">
      <t>ノウドウ</t>
    </rPh>
    <phoneticPr fontId="10"/>
  </si>
  <si>
    <t>Ｍ.長寿命化（ため池）</t>
    <rPh sb="2" eb="6">
      <t>チョウジュミョウカ</t>
    </rPh>
    <rPh sb="9" eb="10">
      <t>イケ</t>
    </rPh>
    <phoneticPr fontId="10"/>
  </si>
  <si>
    <t>Ｍ.長寿命化（農地）</t>
    <rPh sb="2" eb="6">
      <t>チョウジュミョウカ</t>
    </rPh>
    <rPh sb="7" eb="9">
      <t>ノウチ</t>
    </rPh>
    <phoneticPr fontId="10"/>
  </si>
  <si>
    <t>交付金算定の対象としている農振農用地区域外の対象農用地面積 (a)</t>
    <rPh sb="0" eb="3">
      <t>コウフキン</t>
    </rPh>
    <rPh sb="3" eb="5">
      <t>サンテイ</t>
    </rPh>
    <rPh sb="6" eb="8">
      <t>タイショウ</t>
    </rPh>
    <rPh sb="22" eb="24">
      <t>タイショウ</t>
    </rPh>
    <rPh sb="24" eb="27">
      <t>ノウヨウチ</t>
    </rPh>
    <rPh sb="27" eb="29">
      <t>メンセキ</t>
    </rPh>
    <phoneticPr fontId="2"/>
  </si>
  <si>
    <t>※　延長はkm、小数点以下第１位まで記入する。</t>
    <rPh sb="2" eb="4">
      <t>エンチョウ</t>
    </rPh>
    <rPh sb="8" eb="11">
      <t>ショウスウテン</t>
    </rPh>
    <rPh sb="11" eb="13">
      <t>イカ</t>
    </rPh>
    <rPh sb="13" eb="14">
      <t>ダイ</t>
    </rPh>
    <rPh sb="15" eb="16">
      <t>イ</t>
    </rPh>
    <rPh sb="18" eb="20">
      <t>キニュウ</t>
    </rPh>
    <phoneticPr fontId="2"/>
  </si>
  <si>
    <t>112　畦畔撤去・簡易整地</t>
    <rPh sb="4" eb="6">
      <t>ケイハン</t>
    </rPh>
    <rPh sb="6" eb="8">
      <t>テッキョ</t>
    </rPh>
    <rPh sb="9" eb="11">
      <t>カンイ</t>
    </rPh>
    <rPh sb="11" eb="13">
      <t>セイチ</t>
    </rPh>
    <phoneticPr fontId="1"/>
  </si>
  <si>
    <t>⇒</t>
  </si>
  <si>
    <t>集落数×200万円</t>
  </si>
  <si>
    <r>
      <t>※広域活動組織となるための規模要件を</t>
    </r>
    <r>
      <rPr>
        <u/>
        <sz val="10"/>
        <rFont val="HG丸ｺﾞｼｯｸM-PRO"/>
        <family val="3"/>
        <charset val="128"/>
      </rPr>
      <t>満たしていない場合</t>
    </r>
    <r>
      <rPr>
        <sz val="10"/>
        <rFont val="HG丸ｺﾞｼｯｸM-PRO"/>
        <family val="3"/>
        <charset val="128"/>
      </rPr>
      <t>の交付金算定</t>
    </r>
    <rPh sb="1" eb="3">
      <t>コウイキ</t>
    </rPh>
    <rPh sb="3" eb="5">
      <t>カツドウ</t>
    </rPh>
    <rPh sb="5" eb="7">
      <t>ソシキ</t>
    </rPh>
    <rPh sb="13" eb="15">
      <t>キボ</t>
    </rPh>
    <rPh sb="15" eb="17">
      <t>ヨウケン</t>
    </rPh>
    <rPh sb="18" eb="19">
      <t>ミ</t>
    </rPh>
    <rPh sb="25" eb="27">
      <t>バアイ</t>
    </rPh>
    <rPh sb="28" eb="31">
      <t>コウフキン</t>
    </rPh>
    <rPh sb="31" eb="33">
      <t>サンテイ</t>
    </rPh>
    <phoneticPr fontId="2"/>
  </si>
  <si>
    <t>（広域規模を満たしていない）
　・特定農山村、振興山村、過疎、中山間条件不利地域　
　　　→　50ha未満又は２集落以下
　・それ以外の地域　→　200ha未満</t>
    <rPh sb="1" eb="3">
      <t>コウイキ</t>
    </rPh>
    <rPh sb="3" eb="5">
      <t>キボ</t>
    </rPh>
    <rPh sb="6" eb="7">
      <t>ミ</t>
    </rPh>
    <rPh sb="17" eb="19">
      <t>トクテイ</t>
    </rPh>
    <rPh sb="19" eb="22">
      <t>ノウサンソン</t>
    </rPh>
    <rPh sb="23" eb="25">
      <t>シンコウ</t>
    </rPh>
    <rPh sb="25" eb="27">
      <t>サンソン</t>
    </rPh>
    <rPh sb="28" eb="30">
      <t>カソ</t>
    </rPh>
    <rPh sb="31" eb="32">
      <t>ナカ</t>
    </rPh>
    <rPh sb="32" eb="34">
      <t>ヤマアイ</t>
    </rPh>
    <rPh sb="34" eb="36">
      <t>ジョウケン</t>
    </rPh>
    <rPh sb="36" eb="38">
      <t>フリ</t>
    </rPh>
    <rPh sb="38" eb="40">
      <t>チイキ</t>
    </rPh>
    <rPh sb="51" eb="53">
      <t>ミマン</t>
    </rPh>
    <rPh sb="53" eb="54">
      <t>マタ</t>
    </rPh>
    <rPh sb="56" eb="58">
      <t>シュウラク</t>
    </rPh>
    <rPh sb="58" eb="60">
      <t>イカ</t>
    </rPh>
    <rPh sb="65" eb="67">
      <t>イガイ</t>
    </rPh>
    <rPh sb="68" eb="70">
      <t>チイキ</t>
    </rPh>
    <rPh sb="78" eb="80">
      <t>ミマン</t>
    </rPh>
    <phoneticPr fontId="2"/>
  </si>
  <si>
    <t>中山間条件不利地域とは、中山間直接支払が実施可能な地域。</t>
    <rPh sb="0" eb="3">
      <t>チュウサンカン</t>
    </rPh>
    <rPh sb="3" eb="5">
      <t>ジョウケン</t>
    </rPh>
    <rPh sb="5" eb="7">
      <t>フリ</t>
    </rPh>
    <rPh sb="7" eb="9">
      <t>チイキ</t>
    </rPh>
    <rPh sb="12" eb="15">
      <t>チュウサンカン</t>
    </rPh>
    <rPh sb="15" eb="17">
      <t>チョクセツ</t>
    </rPh>
    <rPh sb="17" eb="19">
      <t>シハライ</t>
    </rPh>
    <rPh sb="20" eb="22">
      <t>ジッシ</t>
    </rPh>
    <rPh sb="22" eb="24">
      <t>カノウ</t>
    </rPh>
    <rPh sb="25" eb="27">
      <t>チイキ</t>
    </rPh>
    <phoneticPr fontId="2"/>
  </si>
  <si>
    <t>田　3000円</t>
    <rPh sb="0" eb="1">
      <t>タ</t>
    </rPh>
    <rPh sb="6" eb="7">
      <t>エン</t>
    </rPh>
    <phoneticPr fontId="2"/>
  </si>
  <si>
    <t>畑　2000円</t>
    <rPh sb="0" eb="1">
      <t>ハタケ</t>
    </rPh>
    <rPh sb="6" eb="7">
      <t>エン</t>
    </rPh>
    <phoneticPr fontId="2"/>
  </si>
  <si>
    <t>田　2400円（×1.0）、　2000円（×5/6）、1800円（×0.75）、1500円（0.75×5/6）</t>
    <rPh sb="0" eb="1">
      <t>タ</t>
    </rPh>
    <rPh sb="6" eb="7">
      <t>エン</t>
    </rPh>
    <rPh sb="19" eb="20">
      <t>エン</t>
    </rPh>
    <rPh sb="31" eb="32">
      <t>エン</t>
    </rPh>
    <rPh sb="44" eb="45">
      <t>エン</t>
    </rPh>
    <phoneticPr fontId="2"/>
  </si>
  <si>
    <t>畑　1440円（×1.0）、　1200円（×5/6）、1080円（×0.75）、900円（0.75×5/6）</t>
    <rPh sb="0" eb="1">
      <t>ハタケ</t>
    </rPh>
    <rPh sb="6" eb="7">
      <t>エン</t>
    </rPh>
    <rPh sb="19" eb="20">
      <t>エン</t>
    </rPh>
    <rPh sb="31" eb="32">
      <t>エン</t>
    </rPh>
    <rPh sb="43" eb="44">
      <t>エン</t>
    </rPh>
    <phoneticPr fontId="2"/>
  </si>
  <si>
    <t>草　　240円（×1.0）、　200円（×5/6）、180円（×0.75）、150円（0.75×5/6）</t>
    <rPh sb="0" eb="1">
      <t>クサ</t>
    </rPh>
    <rPh sb="6" eb="7">
      <t>エン</t>
    </rPh>
    <rPh sb="18" eb="19">
      <t>エン</t>
    </rPh>
    <rPh sb="29" eb="30">
      <t>エン</t>
    </rPh>
    <rPh sb="41" eb="42">
      <t>エン</t>
    </rPh>
    <phoneticPr fontId="2"/>
  </si>
  <si>
    <t>草　250円</t>
    <rPh sb="0" eb="1">
      <t>クサ</t>
    </rPh>
    <rPh sb="5" eb="6">
      <t>エン</t>
    </rPh>
    <phoneticPr fontId="2"/>
  </si>
  <si>
    <t>田　4400円（×1.0）、　3666円（×5/6）</t>
    <rPh sb="0" eb="1">
      <t>タ</t>
    </rPh>
    <rPh sb="6" eb="7">
      <t>エン</t>
    </rPh>
    <rPh sb="19" eb="20">
      <t>エン</t>
    </rPh>
    <phoneticPr fontId="2"/>
  </si>
  <si>
    <t>田　2000円（×1.0）、　1666円（×5/6）</t>
    <rPh sb="0" eb="1">
      <t>タ</t>
    </rPh>
    <rPh sb="6" eb="7">
      <t>エン</t>
    </rPh>
    <rPh sb="19" eb="20">
      <t>エン</t>
    </rPh>
    <phoneticPr fontId="2"/>
  </si>
  <si>
    <t>草　　400円（×1.0）、　333円（×5/6）</t>
    <rPh sb="0" eb="1">
      <t>クサ</t>
    </rPh>
    <rPh sb="6" eb="7">
      <t>エン</t>
    </rPh>
    <rPh sb="18" eb="19">
      <t>エン</t>
    </rPh>
    <phoneticPr fontId="2"/>
  </si>
  <si>
    <t>←</t>
    <phoneticPr fontId="2"/>
  </si>
  <si>
    <t>※ただし、中間農業地域、山間農業地域、特定農山村、振興山村、過疎に該当する地域は必須ではない。</t>
    <rPh sb="5" eb="7">
      <t>チュウカン</t>
    </rPh>
    <rPh sb="7" eb="9">
      <t>ノウギョウ</t>
    </rPh>
    <rPh sb="9" eb="11">
      <t>チイキ</t>
    </rPh>
    <rPh sb="12" eb="14">
      <t>サンカン</t>
    </rPh>
    <rPh sb="14" eb="16">
      <t>ノウギョウ</t>
    </rPh>
    <rPh sb="16" eb="18">
      <t>チイキ</t>
    </rPh>
    <rPh sb="19" eb="21">
      <t>トクテイ</t>
    </rPh>
    <rPh sb="21" eb="24">
      <t>ノウサンソン</t>
    </rPh>
    <rPh sb="25" eb="27">
      <t>シンコウ</t>
    </rPh>
    <rPh sb="27" eb="29">
      <t>サンソン</t>
    </rPh>
    <rPh sb="30" eb="32">
      <t>カソ</t>
    </rPh>
    <rPh sb="33" eb="35">
      <t>ガイトウ</t>
    </rPh>
    <rPh sb="37" eb="39">
      <t>チイキ</t>
    </rPh>
    <rPh sb="40" eb="42">
      <t>ヒッス</t>
    </rPh>
    <phoneticPr fontId="2"/>
  </si>
  <si>
    <t>広域となる規模要件を満たさない場合は○をつける。</t>
    <phoneticPr fontId="2"/>
  </si>
  <si>
    <t>令和</t>
  </si>
  <si>
    <t>指定棚田地域の該当状況</t>
    <rPh sb="0" eb="2">
      <t>シテイ</t>
    </rPh>
    <rPh sb="2" eb="4">
      <t>タナダ</t>
    </rPh>
    <rPh sb="4" eb="6">
      <t>チイキ</t>
    </rPh>
    <rPh sb="7" eb="9">
      <t>ガイトウ</t>
    </rPh>
    <rPh sb="9" eb="11">
      <t>ジョウキョウ</t>
    </rPh>
    <phoneticPr fontId="2"/>
  </si>
  <si>
    <t>やすらぎ・福祉及び教育機能の活用</t>
    <rPh sb="5" eb="7">
      <t>フクシ</t>
    </rPh>
    <rPh sb="7" eb="8">
      <t>オヨ</t>
    </rPh>
    <rPh sb="9" eb="11">
      <t>キョウイク</t>
    </rPh>
    <rPh sb="11" eb="13">
      <t>キノウ</t>
    </rPh>
    <rPh sb="14" eb="16">
      <t>カツヨウ</t>
    </rPh>
    <phoneticPr fontId="2"/>
  </si>
  <si>
    <t>選任されていて、共同活動に参加する構成員の総人数の６割が参加する</t>
    <rPh sb="0" eb="2">
      <t>センニン</t>
    </rPh>
    <rPh sb="8" eb="10">
      <t>キョウドウ</t>
    </rPh>
    <rPh sb="10" eb="12">
      <t>カツドウ</t>
    </rPh>
    <rPh sb="13" eb="15">
      <t>サンカ</t>
    </rPh>
    <rPh sb="17" eb="20">
      <t>コウセイイン</t>
    </rPh>
    <rPh sb="21" eb="24">
      <t>ソウニンズウ</t>
    </rPh>
    <rPh sb="26" eb="27">
      <t>ワリ</t>
    </rPh>
    <rPh sb="28" eb="30">
      <t>サンカ</t>
    </rPh>
    <phoneticPr fontId="2"/>
  </si>
  <si>
    <t>個人</t>
    <phoneticPr fontId="2"/>
  </si>
  <si>
    <t>+ 団体の構成員のうち、共同活動に参加する人数</t>
    <phoneticPr fontId="2"/>
  </si>
  <si>
    <t>=</t>
    <phoneticPr fontId="2"/>
  </si>
  <si>
    <t>共同活動に参加する構成員の総人数</t>
    <phoneticPr fontId="2"/>
  </si>
  <si>
    <t>のうち、6割にあたる</t>
    <phoneticPr fontId="2"/>
  </si>
  <si>
    <t>以上が</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</si>
  <si>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</si>
  <si>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あるいは、役員に女性が</t>
  </si>
  <si>
    <t>実践活動を、２種以上、それぞれ別の日に実施</t>
    <rPh sb="0" eb="2">
      <t>ジッセン</t>
    </rPh>
    <rPh sb="2" eb="4">
      <t>カツドウ</t>
    </rPh>
    <rPh sb="7" eb="8">
      <t>シュ</t>
    </rPh>
    <rPh sb="8" eb="10">
      <t>イジョウ</t>
    </rPh>
    <rPh sb="15" eb="16">
      <t>ベツ</t>
    </rPh>
    <rPh sb="17" eb="18">
      <t>ヒ</t>
    </rPh>
    <rPh sb="19" eb="21">
      <t>ジッシ</t>
    </rPh>
    <phoneticPr fontId="2"/>
  </si>
  <si>
    <t>57 やすらぎ・福祉及び教育機能の活用</t>
    <phoneticPr fontId="2"/>
  </si>
  <si>
    <t>114　給水栓等の補修等</t>
    <rPh sb="4" eb="7">
      <t>キュウスイセン</t>
    </rPh>
    <rPh sb="7" eb="8">
      <t>トウ</t>
    </rPh>
    <rPh sb="9" eb="11">
      <t>ホシュウ</t>
    </rPh>
    <rPh sb="11" eb="12">
      <t>トウ</t>
    </rPh>
    <phoneticPr fontId="1"/>
  </si>
  <si>
    <t>57　やすらぎ・福祉及び教育機能の活用</t>
    <rPh sb="8" eb="10">
      <t>フクシ</t>
    </rPh>
    <rPh sb="10" eb="11">
      <t>オヨ</t>
    </rPh>
    <rPh sb="12" eb="14">
      <t>キョウイク</t>
    </rPh>
    <rPh sb="14" eb="16">
      <t>キノウ</t>
    </rPh>
    <rPh sb="17" eb="19">
      <t>カツヨウ</t>
    </rPh>
    <phoneticPr fontId="1"/>
  </si>
  <si>
    <t>3 事務・安全に関する研修</t>
    <phoneticPr fontId="2"/>
  </si>
  <si>
    <t>118　安全対策の実施</t>
    <rPh sb="4" eb="6">
      <t>アンゼン</t>
    </rPh>
    <rPh sb="6" eb="8">
      <t>タイサク</t>
    </rPh>
    <rPh sb="9" eb="11">
      <t>ジッシ</t>
    </rPh>
    <phoneticPr fontId="1"/>
  </si>
  <si>
    <t>117　安全対策の実施</t>
    <rPh sb="4" eb="6">
      <t>アンゼン</t>
    </rPh>
    <rPh sb="6" eb="8">
      <t>タイサク</t>
    </rPh>
    <rPh sb="9" eb="11">
      <t>ジッシ</t>
    </rPh>
    <phoneticPr fontId="1"/>
  </si>
  <si>
    <t>共通</t>
    <rPh sb="0" eb="2">
      <t>キョウツウ</t>
    </rPh>
    <phoneticPr fontId="1"/>
  </si>
  <si>
    <t>・広域要件がない、かつ直営施工を実施しない場合は、単価は5/6を乗じた額となる。
・左記合計と集落数×200万円のいずれか小さい方が上限となる。</t>
    <rPh sb="1" eb="3">
      <t>コウイキ</t>
    </rPh>
    <rPh sb="3" eb="5">
      <t>ヨウケン</t>
    </rPh>
    <rPh sb="11" eb="13">
      <t>チョクエイ</t>
    </rPh>
    <rPh sb="13" eb="15">
      <t>セコウ</t>
    </rPh>
    <rPh sb="16" eb="18">
      <t>ジッシ</t>
    </rPh>
    <rPh sb="21" eb="23">
      <t>バアイ</t>
    </rPh>
    <rPh sb="25" eb="27">
      <t>タンカ</t>
    </rPh>
    <rPh sb="32" eb="33">
      <t>ジョウ</t>
    </rPh>
    <rPh sb="35" eb="36">
      <t>ガク</t>
    </rPh>
    <phoneticPr fontId="2"/>
  </si>
  <si>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2"/>
  </si>
  <si>
    <t>○年度（及び○年度）に受講予定（活動期間内に各１回以上受講）</t>
    <rPh sb="1" eb="3">
      <t>ネンド</t>
    </rPh>
    <rPh sb="4" eb="5">
      <t>オヨ</t>
    </rPh>
    <rPh sb="7" eb="9">
      <t>ネンド</t>
    </rPh>
    <rPh sb="11" eb="13">
      <t>ジュコウ</t>
    </rPh>
    <rPh sb="13" eb="15">
      <t>ヨテイ</t>
    </rPh>
    <rPh sb="22" eb="23">
      <t>カク</t>
    </rPh>
    <phoneticPr fontId="2"/>
  </si>
  <si>
    <t>令和○年度に受講予定（活動期間内に１回以上受講）</t>
    <rPh sb="0" eb="1">
      <t>レイ</t>
    </rPh>
    <rPh sb="1" eb="2">
      <t>ワ</t>
    </rPh>
    <phoneticPr fontId="2"/>
  </si>
  <si>
    <t>※増進を図る活動を実施する場合は、取組内容を選択した上で、毎年度実施するとともに、広報活動を毎年度実施してください。
　ただし、農業地域類型区分の「中間農業地域」または「山間農業地域」、地域振興立法８法地域においては広報活動は毎年度必須ではありません。</t>
    <rPh sb="1" eb="3">
      <t>ゾウシン</t>
    </rPh>
    <rPh sb="4" eb="5">
      <t>ハカ</t>
    </rPh>
    <rPh sb="6" eb="8">
      <t>カツドウ</t>
    </rPh>
    <rPh sb="9" eb="11">
      <t>ジッシ</t>
    </rPh>
    <rPh sb="13" eb="15">
      <t>バアイ</t>
    </rPh>
    <rPh sb="17" eb="19">
      <t>トリクミ</t>
    </rPh>
    <rPh sb="19" eb="21">
      <t>ナイヨウ</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マイトシ</t>
    </rPh>
    <rPh sb="116" eb="118">
      <t>ヒッス</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</si>
  <si>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</si>
  <si>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t>
    <phoneticPr fontId="2"/>
  </si>
  <si>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○共同活動に参加する構成員の総人数（※）の８割以上が参加する実践活動を行うこと、あるいは女性役員が２名以上の組織で構成員の総人数の６割以上が参加する実践活動を２種以上別の日に行うこと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57" eb="158">
      <t>シュ</t>
    </rPh>
    <rPh sb="158" eb="160">
      <t>イジョウ</t>
    </rPh>
    <rPh sb="160" eb="161">
      <t>ベツ</t>
    </rPh>
    <rPh sb="162" eb="163">
      <t>ヒ</t>
    </rPh>
    <rPh sb="164" eb="165">
      <t>オコナ</t>
    </rPh>
    <rPh sb="170" eb="173">
      <t>コウセイイン</t>
    </rPh>
    <phoneticPr fontId="2"/>
  </si>
  <si>
    <t>○○活動組織</t>
    <rPh sb="2" eb="4">
      <t>カツドウ</t>
    </rPh>
    <rPh sb="4" eb="6">
      <t>ソシキ</t>
    </rPh>
    <phoneticPr fontId="2"/>
  </si>
  <si>
    <t>○○かつどうそしき</t>
    <phoneticPr fontId="2"/>
  </si>
  <si>
    <t>ぐんまけん○○しちょうそん</t>
    <phoneticPr fontId="2"/>
  </si>
  <si>
    <t>（別添１）</t>
    <rPh sb="1" eb="3">
      <t>ベッテン</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</si>
  <si>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</si>
  <si>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</si>
  <si>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</si>
  <si>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</si>
  <si>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</si>
  <si>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令和○年○月○日</t>
    <rPh sb="0" eb="2">
      <t>レイワ</t>
    </rPh>
    <rPh sb="3" eb="4">
      <t>ネン</t>
    </rPh>
    <rPh sb="5" eb="6">
      <t>ガツ</t>
    </rPh>
    <rPh sb="7" eb="8">
      <t>ニチ</t>
    </rPh>
    <phoneticPr fontId="2"/>
  </si>
  <si>
    <t>多面　太郎</t>
    <rPh sb="0" eb="2">
      <t>タメン</t>
    </rPh>
    <rPh sb="3" eb="5">
      <t>タロウ</t>
    </rPh>
    <phoneticPr fontId="2"/>
  </si>
  <si>
    <t>ためん　たろう</t>
    <phoneticPr fontId="2"/>
  </si>
  <si>
    <t>群馬県○○市町村１－１－１</t>
    <rPh sb="0" eb="3">
      <t>グンマケン</t>
    </rPh>
    <rPh sb="5" eb="8">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</si>
</sst>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0_ "/>
    <numFmt numFmtId="187" formatCode="#&quot; 年&quot;"/>
    <numFmt numFmtId="188" formatCode="#&quot;　箇&quot;&quot;所&quot;"/>
    <numFmt numFmtId="189" formatCode="#,###,##0&quot;a&quot;"/>
    <numFmt numFmtId="190" formatCode="#,###&quot;a&quot;"/>
    <numFmt numFmtId="191" formatCode="#,###&quot; 円/10a&quot;"/>
    <numFmt numFmtId="192" formatCode="#,##0.0&quot; km&quot;"/>
    <numFmt numFmtId="193" formatCode="#&quot;人&quot;"/>
    <numFmt numFmtId="194" formatCode="#&quot;団体&quot;"/>
    <numFmt numFmtId="195" formatCode="#&quot;人・団体&quot;"/>
    <numFmt numFmtId="196" formatCode="&quot;平成 &quot;#&quot; 年度&quot;"/>
    <numFmt numFmtId="197" formatCode="#,###,###&quot;a&quot;"/>
    <numFmt numFmtId="198" formatCode="##,###,###&quot; a&quot;"/>
    <numFmt numFmtId="199" formatCode="###,##0.0&quot; km&quot;"/>
    <numFmt numFmtId="200" formatCode="&quot;(&quot;#,###&quot; a )&quot;;\-#,###;&quot;&quot;;@"/>
    <numFmt numFmtId="201" formatCode="&quot;(&quot;#,###&quot; 円 )&quot;;\-#,###;&quot;&quot;;@"/>
    <numFmt numFmtId="202" formatCode="&quot;(&quot;#,##0.0&quot; km)&quot;;\-#,##0.0;&quot;&quot;;@"/>
    <numFmt numFmtId="203" formatCode="&quot;(&quot;#,###&quot; 箇所 )&quot;;\-#,###;&quot;&quot;;@"/>
    <numFmt numFmtId="204" formatCode="&quot;(&quot;#,##0.00&quot; a )&quot;;\-#,###;&quot;&quot;;@"/>
    <numFmt numFmtId="205" formatCode="0.00_);[Red]\(0.00\)"/>
    <numFmt numFmtId="206" formatCode="0.000"/>
    <numFmt numFmtId="207" formatCode="&quot;(&quot;#,###&quot;)&quot;;\-#,###;&quot;&quot;;@"/>
    <numFmt numFmtId="208" formatCode="###,###,###&quot;a&quot;"/>
    <numFmt numFmtId="209" formatCode="#,###&quot; 円/年・組織&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4"/>
      <name val="メイリオ"/>
      <family val="3"/>
      <charset val="128"/>
    </font>
    <font>
      <i/>
      <sz val="10"/>
      <name val="メイリオ"/>
      <family val="3"/>
      <charset val="128"/>
    </font>
    <font>
      <sz val="8"/>
      <name val="メイリオ"/>
      <family val="3"/>
      <charset val="128"/>
    </font>
    <font>
      <sz val="6"/>
      <name val="ＭＳ Ｐゴシック"/>
      <family val="3"/>
      <charset val="128"/>
    </font>
    <font>
      <sz val="10"/>
      <name val="Meiryo UI"/>
      <family val="3"/>
      <charset val="128"/>
    </font>
    <font>
      <sz val="11"/>
      <name val="HG丸ｺﾞｼｯｸM-PRO"/>
      <family val="3"/>
      <charset val="128"/>
    </font>
    <font>
      <i/>
      <sz val="8"/>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1"/>
      <name val="Meiryo UI"/>
      <family val="3"/>
      <charset val="128"/>
    </font>
    <font>
      <sz val="16"/>
      <name val="ＭＳ 明朝"/>
      <family val="1"/>
      <charset val="128"/>
    </font>
    <font>
      <b/>
      <sz val="16"/>
      <name val="ＭＳ 明朝"/>
      <family val="1"/>
      <charset val="128"/>
    </font>
    <font>
      <sz val="11"/>
      <color indexed="8"/>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4"/>
      <color rgb="FF000000"/>
      <name val="メイリオ"/>
      <family val="3"/>
      <charset val="128"/>
    </font>
    <font>
      <b/>
      <sz val="10"/>
      <color theme="0"/>
      <name val="メイリオ"/>
      <family val="3"/>
      <charset val="128"/>
    </font>
    <font>
      <b/>
      <i/>
      <sz val="10"/>
      <color theme="0"/>
      <name val="メイリオ"/>
      <family val="3"/>
      <charset val="128"/>
    </font>
    <font>
      <sz val="9"/>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2"/>
      <color rgb="FF0000FF"/>
      <name val="Meiryo UI"/>
      <family val="3"/>
      <charset val="128"/>
    </font>
    <font>
      <i/>
      <sz val="9"/>
      <name val="メイリオ"/>
      <family val="3"/>
      <charset val="128"/>
    </font>
    <font>
      <sz val="8"/>
      <name val="HG丸ｺﾞｼｯｸM-PRO"/>
      <family val="3"/>
      <charset val="128"/>
    </font>
    <font>
      <sz val="13"/>
      <name val="メイリオ"/>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theme="6"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
      <left/>
      <right style="thin">
        <color indexed="64"/>
      </right>
      <top style="hair">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s>
  <cellStyleXfs count="1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24" fillId="0" borderId="0"/>
    <xf numFmtId="0" fontId="24" fillId="0" borderId="0">
      <alignment vertical="center"/>
    </xf>
    <xf numFmtId="0" fontId="1" fillId="0" borderId="0">
      <alignment vertical="center"/>
    </xf>
    <xf numFmtId="0" fontId="21" fillId="0" borderId="0"/>
    <xf numFmtId="0" fontId="24" fillId="0" borderId="0">
      <alignment vertical="center"/>
    </xf>
    <xf numFmtId="0" fontId="1" fillId="0" borderId="0"/>
    <xf numFmtId="0" fontId="24" fillId="0" borderId="0">
      <alignment vertical="center"/>
    </xf>
    <xf numFmtId="0" fontId="24" fillId="0" borderId="0">
      <alignment vertical="center"/>
    </xf>
    <xf numFmtId="0" fontId="25" fillId="0" borderId="0">
      <alignment vertical="center"/>
    </xf>
    <xf numFmtId="0" fontId="1" fillId="0" borderId="0"/>
    <xf numFmtId="0" fontId="1" fillId="0" borderId="0"/>
    <xf numFmtId="0" fontId="1" fillId="0" borderId="0">
      <alignment vertical="center"/>
    </xf>
  </cellStyleXfs>
  <cellXfs count="962">
    <xf numFmtId="0" fontId="0" fillId="0" borderId="0" xfId="0">
      <alignment vertical="center"/>
    </xf>
    <xf numFmtId="0" fontId="4"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5" fillId="0" borderId="0" xfId="0" applyFont="1" applyFill="1">
      <alignment vertical="center"/>
    </xf>
    <xf numFmtId="0" fontId="5" fillId="0" borderId="0" xfId="0" applyFont="1" applyFill="1" applyBorder="1" applyAlignment="1">
      <alignment horizontal="center" vertical="center" wrapText="1"/>
    </xf>
    <xf numFmtId="0" fontId="9"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9" fillId="0" borderId="0" xfId="0" applyFont="1" applyFill="1" applyBorder="1">
      <alignment vertical="center"/>
    </xf>
    <xf numFmtId="0" fontId="4" fillId="0" borderId="0" xfId="0" applyFont="1" applyFill="1" applyBorder="1">
      <alignment vertical="center"/>
    </xf>
    <xf numFmtId="0" fontId="6" fillId="0" borderId="0" xfId="0" applyFont="1" applyFill="1" applyBorder="1" applyAlignment="1">
      <alignment vertical="center"/>
    </xf>
    <xf numFmtId="180" fontId="8" fillId="0" borderId="0" xfId="2" applyNumberFormat="1" applyFont="1" applyFill="1" applyBorder="1" applyAlignment="1">
      <alignment horizontal="right" vertical="center" wrapText="1"/>
    </xf>
    <xf numFmtId="0" fontId="3" fillId="0" borderId="0" xfId="0" applyFont="1" applyFill="1" applyBorder="1" applyAlignment="1">
      <alignment vertical="center" wrapText="1"/>
    </xf>
    <xf numFmtId="181" fontId="8" fillId="0" borderId="0" xfId="0" applyNumberFormat="1" applyFont="1" applyFill="1" applyBorder="1" applyAlignment="1">
      <alignment vertical="center" wrapText="1" shrinkToFit="1"/>
    </xf>
    <xf numFmtId="0" fontId="3" fillId="0" borderId="0" xfId="0" applyFont="1" applyFill="1" applyBorder="1" applyAlignment="1">
      <alignment vertical="top" wrapText="1"/>
    </xf>
    <xf numFmtId="0" fontId="4" fillId="0" borderId="0" xfId="0" applyFont="1" applyFill="1" applyBorder="1" applyAlignment="1">
      <alignment horizontal="left" vertical="center"/>
    </xf>
    <xf numFmtId="0" fontId="4" fillId="0" borderId="0" xfId="0" applyFont="1" applyFill="1" applyAlignment="1">
      <alignment vertical="center"/>
    </xf>
    <xf numFmtId="0" fontId="3" fillId="0" borderId="0" xfId="0" applyFont="1" applyFill="1" applyAlignment="1"/>
    <xf numFmtId="0" fontId="4" fillId="0" borderId="0" xfId="0" applyFont="1" applyFill="1" applyBorder="1" applyAlignment="1">
      <alignment vertical="center"/>
    </xf>
    <xf numFmtId="0" fontId="4" fillId="0" borderId="0" xfId="0" applyFont="1" applyFill="1" applyAlignment="1"/>
    <xf numFmtId="0" fontId="3" fillId="0" borderId="0" xfId="0" applyFont="1" applyFill="1" applyAlignment="1">
      <alignment vertical="top"/>
    </xf>
    <xf numFmtId="0" fontId="15" fillId="0" borderId="0" xfId="0" applyFont="1" applyFill="1">
      <alignment vertical="center"/>
    </xf>
    <xf numFmtId="0" fontId="6" fillId="0" borderId="0" xfId="0" applyFont="1" applyFill="1" applyAlignment="1">
      <alignment horizontal="center" vertical="center"/>
    </xf>
    <xf numFmtId="0" fontId="4" fillId="0" borderId="12" xfId="0" applyFont="1" applyFill="1" applyBorder="1" applyAlignment="1">
      <alignment vertical="center"/>
    </xf>
    <xf numFmtId="0" fontId="3" fillId="2" borderId="14" xfId="0" applyFont="1" applyFill="1" applyBorder="1" applyAlignment="1">
      <alignment vertical="center"/>
    </xf>
    <xf numFmtId="0" fontId="3" fillId="0" borderId="12"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Alignment="1">
      <alignment horizontal="right" vertical="center"/>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15" fillId="0" borderId="0" xfId="0" applyFont="1" applyFill="1" applyAlignment="1">
      <alignment vertical="center"/>
    </xf>
    <xf numFmtId="0" fontId="6" fillId="0" borderId="0" xfId="0" applyFont="1" applyFill="1" applyAlignment="1">
      <alignment horizontal="right" vertical="center"/>
    </xf>
    <xf numFmtId="183" fontId="13"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indent="1"/>
    </xf>
    <xf numFmtId="0" fontId="3" fillId="0" borderId="8" xfId="0" applyFont="1" applyFill="1" applyBorder="1" applyAlignment="1">
      <alignment vertical="center"/>
    </xf>
    <xf numFmtId="182" fontId="8" fillId="0" borderId="0" xfId="2" applyNumberFormat="1" applyFont="1" applyFill="1" applyBorder="1" applyAlignment="1">
      <alignment horizontal="right" vertical="center" wrapText="1" shrinkToFit="1"/>
    </xf>
    <xf numFmtId="181" fontId="8" fillId="0" borderId="6" xfId="0" applyNumberFormat="1" applyFont="1" applyFill="1" applyBorder="1" applyAlignment="1">
      <alignment vertical="center" wrapText="1" shrinkToFit="1"/>
    </xf>
    <xf numFmtId="0" fontId="3" fillId="0" borderId="5" xfId="0" applyFont="1" applyFill="1" applyBorder="1">
      <alignment vertical="center"/>
    </xf>
    <xf numFmtId="0" fontId="3" fillId="0" borderId="69" xfId="0" applyFont="1" applyFill="1" applyBorder="1">
      <alignment vertical="center"/>
    </xf>
    <xf numFmtId="0" fontId="3"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5" fillId="0" borderId="0" xfId="0" applyFont="1" applyFill="1" applyBorder="1" applyAlignment="1">
      <alignment horizontal="left"/>
    </xf>
    <xf numFmtId="0" fontId="15" fillId="0" borderId="0" xfId="0" applyFont="1" applyFill="1" applyBorder="1" applyAlignment="1">
      <alignment horizontal="center"/>
    </xf>
    <xf numFmtId="0" fontId="5" fillId="0" borderId="0" xfId="0" applyFont="1" applyFill="1" applyBorder="1">
      <alignment vertical="center"/>
    </xf>
    <xf numFmtId="0" fontId="17" fillId="0" borderId="0" xfId="0" applyFont="1" applyFill="1" applyAlignment="1">
      <alignment vertical="center"/>
    </xf>
    <xf numFmtId="0" fontId="15" fillId="0" borderId="0" xfId="0" applyFont="1" applyFill="1" applyBorder="1" applyAlignment="1">
      <alignment horizontal="left" vertical="center"/>
    </xf>
    <xf numFmtId="0" fontId="15" fillId="0" borderId="0" xfId="0" applyFont="1" applyFill="1" applyBorder="1">
      <alignment vertical="center"/>
    </xf>
    <xf numFmtId="0" fontId="15" fillId="0" borderId="0" xfId="0" applyFont="1" applyFill="1" applyBorder="1" applyAlignment="1">
      <alignment horizontal="left" vertical="center" wrapText="1"/>
    </xf>
    <xf numFmtId="0" fontId="15" fillId="0" borderId="0" xfId="0" quotePrefix="1" applyFont="1" applyFill="1" applyAlignment="1">
      <alignment horizontal="left" vertical="center"/>
    </xf>
    <xf numFmtId="0" fontId="17" fillId="0" borderId="0" xfId="0" applyFont="1" applyFill="1" applyAlignment="1">
      <alignment horizontal="left" vertical="center"/>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Border="1" applyAlignment="1">
      <alignment vertical="center"/>
    </xf>
    <xf numFmtId="0" fontId="3" fillId="0" borderId="0" xfId="0" applyFont="1" applyFill="1" applyBorder="1" applyAlignment="1">
      <alignment horizontal="left" vertical="center" wrapText="1"/>
    </xf>
    <xf numFmtId="0" fontId="15" fillId="0" borderId="0" xfId="0" applyFont="1" applyFill="1" applyBorder="1" applyAlignment="1">
      <alignment wrapText="1"/>
    </xf>
    <xf numFmtId="0" fontId="3" fillId="0" borderId="0" xfId="15" applyFont="1" applyFill="1" applyBorder="1" applyAlignment="1">
      <alignment vertical="top" shrinkToFit="1"/>
    </xf>
    <xf numFmtId="0" fontId="15" fillId="0" borderId="0" xfId="0" applyFont="1" applyFill="1" applyBorder="1" applyAlignment="1">
      <alignment vertical="top" wrapText="1"/>
    </xf>
    <xf numFmtId="0" fontId="27" fillId="0" borderId="0" xfId="0" applyFont="1" applyFill="1" applyAlignment="1"/>
    <xf numFmtId="0" fontId="27" fillId="0" borderId="0" xfId="0" applyFont="1" applyFill="1" applyBorder="1" applyAlignment="1"/>
    <xf numFmtId="0" fontId="5" fillId="0" borderId="0" xfId="0" applyFont="1" applyFill="1" applyAlignment="1">
      <alignment vertical="center" wrapText="1"/>
    </xf>
    <xf numFmtId="0" fontId="9" fillId="0" borderId="0" xfId="0" applyFont="1" applyFill="1" applyBorder="1" applyAlignment="1">
      <alignment horizontal="right" vertical="center"/>
    </xf>
    <xf numFmtId="0" fontId="4" fillId="0" borderId="0" xfId="0" applyFont="1" applyFill="1" applyBorder="1" applyAlignment="1">
      <alignment horizontal="left" vertical="center" indent="1"/>
    </xf>
    <xf numFmtId="0" fontId="6" fillId="0" borderId="0" xfId="0" applyFont="1" applyFill="1" applyAlignment="1">
      <alignment horizontal="left" vertical="center" indent="1"/>
    </xf>
    <xf numFmtId="0" fontId="6" fillId="0" borderId="0" xfId="0" applyFont="1" applyFill="1" applyAlignment="1">
      <alignment horizontal="left" indent="1"/>
    </xf>
    <xf numFmtId="0" fontId="3" fillId="0" borderId="16" xfId="0" applyFont="1" applyFill="1" applyBorder="1" applyAlignment="1">
      <alignment horizontal="left" vertical="center"/>
    </xf>
    <xf numFmtId="180" fontId="8" fillId="0" borderId="17" xfId="2" applyNumberFormat="1" applyFont="1" applyFill="1" applyBorder="1" applyAlignment="1">
      <alignment horizontal="right" vertical="center" wrapText="1"/>
    </xf>
    <xf numFmtId="0" fontId="3" fillId="0" borderId="17" xfId="0" applyFont="1" applyFill="1" applyBorder="1" applyAlignment="1">
      <alignment horizontal="center" vertical="center" wrapText="1"/>
    </xf>
    <xf numFmtId="181" fontId="8" fillId="0" borderId="17" xfId="0" applyNumberFormat="1" applyFont="1" applyFill="1" applyBorder="1" applyAlignment="1">
      <alignment vertical="center" wrapText="1" shrinkToFit="1"/>
    </xf>
    <xf numFmtId="0" fontId="3" fillId="0" borderId="17" xfId="0" applyFont="1" applyFill="1" applyBorder="1">
      <alignment vertical="center"/>
    </xf>
    <xf numFmtId="0" fontId="3" fillId="0" borderId="18" xfId="0" applyFont="1" applyFill="1" applyBorder="1">
      <alignment vertical="center"/>
    </xf>
    <xf numFmtId="0" fontId="9" fillId="0" borderId="19" xfId="0" applyFont="1" applyFill="1" applyBorder="1">
      <alignment vertical="center"/>
    </xf>
    <xf numFmtId="0" fontId="9" fillId="0" borderId="20" xfId="0" applyFont="1" applyFill="1" applyBorder="1">
      <alignment vertical="center"/>
    </xf>
    <xf numFmtId="0" fontId="4" fillId="0" borderId="20" xfId="0" applyFont="1" applyFill="1" applyBorder="1">
      <alignment vertical="center"/>
    </xf>
    <xf numFmtId="0" fontId="9" fillId="0" borderId="21" xfId="0" applyFont="1" applyFill="1" applyBorder="1" applyAlignment="1">
      <alignment horizontal="right" vertical="center"/>
    </xf>
    <xf numFmtId="0" fontId="3" fillId="2" borderId="15" xfId="0" applyFont="1" applyFill="1" applyBorder="1" applyAlignment="1">
      <alignment vertical="center"/>
    </xf>
    <xf numFmtId="0" fontId="3" fillId="2" borderId="1" xfId="0" applyFont="1" applyFill="1" applyBorder="1" applyAlignment="1">
      <alignment horizontal="center" vertical="center" shrinkToFit="1"/>
    </xf>
    <xf numFmtId="0" fontId="3" fillId="0" borderId="19" xfId="0" applyFont="1" applyFill="1" applyBorder="1">
      <alignment vertical="center"/>
    </xf>
    <xf numFmtId="183" fontId="8" fillId="0" borderId="0" xfId="0" applyNumberFormat="1" applyFont="1" applyFill="1" applyBorder="1" applyAlignment="1">
      <alignment horizontal="center" vertical="center"/>
    </xf>
    <xf numFmtId="0" fontId="19" fillId="0" borderId="0" xfId="0" applyFont="1" applyFill="1">
      <alignment vertic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5" fillId="0" borderId="0" xfId="0" applyFont="1" applyFill="1" applyAlignment="1">
      <alignment horizontal="left" vertical="center" wrapText="1"/>
    </xf>
    <xf numFmtId="0" fontId="3" fillId="2" borderId="1" xfId="0" applyFont="1" applyFill="1" applyBorder="1" applyAlignment="1">
      <alignment horizontal="center" vertical="center"/>
    </xf>
    <xf numFmtId="0" fontId="5" fillId="0" borderId="0" xfId="0" applyFont="1" applyFill="1" applyBorder="1" applyAlignment="1">
      <alignment vertical="top" wrapText="1"/>
    </xf>
    <xf numFmtId="0" fontId="22" fillId="0" borderId="0" xfId="0" applyFont="1" applyFill="1">
      <alignment vertical="center"/>
    </xf>
    <xf numFmtId="0" fontId="3" fillId="0" borderId="0" xfId="0" applyFont="1" applyFill="1" applyBorder="1" applyAlignment="1">
      <alignment horizontal="left" vertical="center" indent="1"/>
    </xf>
    <xf numFmtId="0" fontId="3" fillId="0" borderId="0" xfId="0" applyFont="1" applyFill="1" applyAlignment="1">
      <alignment horizontal="right" vertical="center"/>
    </xf>
    <xf numFmtId="0" fontId="3" fillId="0" borderId="0" xfId="0" quotePrefix="1" applyFont="1" applyFill="1">
      <alignment vertical="center"/>
    </xf>
    <xf numFmtId="193" fontId="4" fillId="0" borderId="0" xfId="0" applyNumberFormat="1" applyFont="1" applyFill="1" applyBorder="1" applyAlignment="1">
      <alignment horizontal="center" vertical="center"/>
    </xf>
    <xf numFmtId="194" fontId="4" fillId="0" borderId="0" xfId="0" applyNumberFormat="1" applyFont="1" applyFill="1" applyBorder="1" applyAlignment="1">
      <alignment horizontal="center" vertical="center"/>
    </xf>
    <xf numFmtId="193" fontId="3" fillId="0" borderId="0" xfId="0" applyNumberFormat="1" applyFont="1" applyFill="1" applyBorder="1" applyAlignment="1">
      <alignment horizontal="center" vertical="center"/>
    </xf>
    <xf numFmtId="194" fontId="3" fillId="0" borderId="0" xfId="0" applyNumberFormat="1" applyFont="1" applyFill="1" applyBorder="1" applyAlignment="1">
      <alignment horizontal="center" vertical="center"/>
    </xf>
    <xf numFmtId="0" fontId="3" fillId="0" borderId="0" xfId="0" quotePrefix="1" applyFont="1" applyFill="1" applyAlignment="1">
      <alignment horizontal="right" vertical="center"/>
    </xf>
    <xf numFmtId="189" fontId="8" fillId="0" borderId="0" xfId="2" applyNumberFormat="1" applyFont="1" applyFill="1" applyBorder="1" applyAlignment="1">
      <alignment horizontal="right" vertical="center" wrapText="1"/>
    </xf>
    <xf numFmtId="0" fontId="9" fillId="0" borderId="22" xfId="0" applyFont="1" applyFill="1" applyBorder="1" applyAlignment="1">
      <alignment vertical="center"/>
    </xf>
    <xf numFmtId="0" fontId="6" fillId="0" borderId="21" xfId="0" applyFont="1" applyFill="1" applyBorder="1" applyAlignment="1">
      <alignment vertical="center"/>
    </xf>
    <xf numFmtId="0" fontId="4" fillId="0" borderId="21" xfId="0" applyFont="1" applyFill="1" applyBorder="1">
      <alignment vertical="center"/>
    </xf>
    <xf numFmtId="0" fontId="4" fillId="0" borderId="23" xfId="0" applyFont="1" applyFill="1" applyBorder="1">
      <alignment vertical="center"/>
    </xf>
    <xf numFmtId="197" fontId="8" fillId="0" borderId="21" xfId="2"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lignment vertical="center"/>
    </xf>
    <xf numFmtId="0" fontId="15" fillId="0" borderId="0" xfId="0" quotePrefix="1" applyFont="1" applyFill="1" applyAlignment="1">
      <alignment vertical="center"/>
    </xf>
    <xf numFmtId="0" fontId="0" fillId="0" borderId="0" xfId="0" applyBorder="1">
      <alignment vertical="center"/>
    </xf>
    <xf numFmtId="206" fontId="3" fillId="0" borderId="0" xfId="0" applyNumberFormat="1" applyFont="1" applyFill="1">
      <alignment vertical="center"/>
    </xf>
    <xf numFmtId="0" fontId="5" fillId="0" borderId="19" xfId="0" applyFont="1" applyFill="1" applyBorder="1" applyAlignment="1">
      <alignment vertical="center"/>
    </xf>
    <xf numFmtId="0" fontId="15" fillId="0" borderId="0" xfId="0" applyFont="1" applyFill="1" applyAlignment="1">
      <alignment vertical="top" wrapText="1"/>
    </xf>
    <xf numFmtId="0" fontId="3" fillId="2" borderId="1" xfId="0" applyFont="1" applyFill="1" applyBorder="1" applyAlignment="1">
      <alignment horizontal="center" vertical="center"/>
    </xf>
    <xf numFmtId="0" fontId="1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3" fillId="0" borderId="0" xfId="0" applyFont="1" applyFill="1" applyBorder="1" applyAlignment="1">
      <alignment vertical="center" wrapText="1"/>
    </xf>
    <xf numFmtId="0" fontId="15" fillId="0" borderId="0" xfId="0" applyFont="1" applyFill="1" applyBorder="1" applyAlignment="1">
      <alignment horizontal="left" vertical="center"/>
    </xf>
    <xf numFmtId="0" fontId="15" fillId="0" borderId="0" xfId="0" applyFont="1" applyFill="1">
      <alignment vertical="center"/>
    </xf>
    <xf numFmtId="0" fontId="3" fillId="0" borderId="0" xfId="0" applyFont="1" applyFill="1" applyBorder="1" applyAlignment="1">
      <alignment vertical="top" wrapText="1"/>
    </xf>
    <xf numFmtId="0" fontId="3" fillId="2" borderId="4"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4" fillId="0" borderId="0" xfId="0" applyFont="1" applyFill="1">
      <alignment vertical="center"/>
    </xf>
    <xf numFmtId="0" fontId="6" fillId="0" borderId="0" xfId="0" applyFont="1" applyFill="1" applyBorder="1" applyAlignment="1">
      <alignment horizontal="left" indent="1"/>
    </xf>
    <xf numFmtId="191" fontId="8" fillId="0" borderId="10" xfId="2" applyNumberFormat="1" applyFont="1" applyFill="1" applyBorder="1" applyAlignment="1">
      <alignment horizontal="right" vertical="center" shrinkToFit="1"/>
    </xf>
    <xf numFmtId="191" fontId="8" fillId="0" borderId="13" xfId="2" applyNumberFormat="1" applyFont="1" applyFill="1" applyBorder="1" applyAlignment="1">
      <alignment horizontal="right" vertical="center" shrinkToFit="1"/>
    </xf>
    <xf numFmtId="191" fontId="8" fillId="0" borderId="10" xfId="2" applyNumberFormat="1" applyFont="1" applyFill="1" applyBorder="1" applyAlignment="1">
      <alignment horizontal="center" vertical="center" shrinkToFit="1"/>
    </xf>
    <xf numFmtId="191" fontId="8" fillId="0" borderId="13" xfId="2" applyNumberFormat="1" applyFont="1" applyFill="1" applyBorder="1" applyAlignment="1">
      <alignment horizontal="center" vertical="center" shrinkToFit="1"/>
    </xf>
    <xf numFmtId="191" fontId="33" fillId="0" borderId="10" xfId="2" applyNumberFormat="1" applyFont="1" applyFill="1" applyBorder="1" applyAlignment="1">
      <alignment horizontal="right" vertical="center" shrinkToFit="1"/>
    </xf>
    <xf numFmtId="191" fontId="33" fillId="0" borderId="13" xfId="2" applyNumberFormat="1" applyFont="1" applyFill="1" applyBorder="1" applyAlignment="1">
      <alignment horizontal="right" vertical="center" shrinkToFit="1"/>
    </xf>
    <xf numFmtId="0" fontId="36" fillId="0" borderId="0" xfId="14" applyFont="1" applyFill="1" applyAlignment="1">
      <alignment vertical="center"/>
    </xf>
    <xf numFmtId="0" fontId="36" fillId="0" borderId="0" xfId="14" applyFont="1" applyFill="1"/>
    <xf numFmtId="191" fontId="8" fillId="0" borderId="8" xfId="2" applyNumberFormat="1" applyFont="1" applyFill="1" applyBorder="1" applyAlignment="1">
      <alignment horizontal="center" vertical="center" shrinkToFit="1"/>
    </xf>
    <xf numFmtId="191" fontId="33" fillId="0" borderId="8" xfId="2" applyNumberFormat="1" applyFont="1" applyFill="1" applyBorder="1" applyAlignment="1">
      <alignment horizontal="right" vertical="center" shrinkToFit="1"/>
    </xf>
    <xf numFmtId="191" fontId="8" fillId="0" borderId="8" xfId="2" applyNumberFormat="1" applyFont="1" applyFill="1" applyBorder="1" applyAlignment="1">
      <alignment horizontal="right" vertical="center" shrinkToFit="1"/>
    </xf>
    <xf numFmtId="0" fontId="3" fillId="0" borderId="6" xfId="0" applyFont="1" applyFill="1" applyBorder="1">
      <alignment vertical="center"/>
    </xf>
    <xf numFmtId="183" fontId="8" fillId="0" borderId="78" xfId="0" applyNumberFormat="1" applyFont="1" applyFill="1" applyBorder="1" applyAlignment="1">
      <alignment horizontal="center" vertical="center"/>
    </xf>
    <xf numFmtId="0" fontId="3" fillId="0" borderId="0" xfId="0" applyFont="1" applyFill="1" applyAlignment="1">
      <alignment horizontal="left" vertical="center" indent="1"/>
    </xf>
    <xf numFmtId="0" fontId="4" fillId="0" borderId="0" xfId="0" applyFont="1" applyFill="1" applyAlignment="1">
      <alignment horizontal="left" vertical="center" indent="1"/>
    </xf>
    <xf numFmtId="0" fontId="15" fillId="0" borderId="11" xfId="0" applyFont="1" applyFill="1" applyBorder="1" applyAlignment="1">
      <alignment horizontal="left" vertical="center"/>
    </xf>
    <xf numFmtId="0" fontId="15" fillId="0" borderId="8" xfId="0" applyFont="1" applyFill="1" applyBorder="1" applyAlignment="1">
      <alignment horizontal="left" vertical="center"/>
    </xf>
    <xf numFmtId="0" fontId="3" fillId="0" borderId="0" xfId="0" applyFont="1" applyFill="1" applyBorder="1" applyAlignment="1">
      <alignment vertical="top"/>
    </xf>
    <xf numFmtId="0" fontId="15" fillId="0" borderId="27" xfId="0" applyFont="1" applyFill="1" applyBorder="1" applyAlignment="1">
      <alignment vertical="center"/>
    </xf>
    <xf numFmtId="0" fontId="15" fillId="0" borderId="32" xfId="0" applyFont="1" applyFill="1" applyBorder="1" applyAlignment="1">
      <alignment vertical="center" wrapText="1"/>
    </xf>
    <xf numFmtId="0" fontId="15" fillId="0" borderId="33" xfId="0" applyFont="1" applyFill="1" applyBorder="1" applyAlignment="1">
      <alignment vertical="center" wrapText="1"/>
    </xf>
    <xf numFmtId="0" fontId="3" fillId="0" borderId="29" xfId="0" applyFont="1" applyFill="1" applyBorder="1" applyAlignment="1">
      <alignment vertical="top"/>
    </xf>
    <xf numFmtId="0" fontId="16" fillId="0" borderId="30" xfId="0" applyFont="1" applyFill="1" applyBorder="1" applyAlignment="1">
      <alignment vertical="top" wrapText="1"/>
    </xf>
    <xf numFmtId="0" fontId="30"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Alignment="1">
      <alignment vertical="top"/>
    </xf>
    <xf numFmtId="0" fontId="5" fillId="0" borderId="0" xfId="0" applyFont="1" applyFill="1" applyBorder="1" applyAlignment="1">
      <alignment vertical="top"/>
    </xf>
    <xf numFmtId="0" fontId="16" fillId="0" borderId="0" xfId="0" applyFont="1" applyFill="1" applyBorder="1" applyAlignment="1">
      <alignment horizontal="center" vertical="center"/>
    </xf>
    <xf numFmtId="0" fontId="5" fillId="0" borderId="26" xfId="0" applyFont="1" applyFill="1" applyBorder="1" applyAlignment="1">
      <alignment vertical="center" wrapText="1"/>
    </xf>
    <xf numFmtId="0" fontId="11" fillId="2" borderId="1" xfId="0" applyFont="1" applyFill="1" applyBorder="1" applyAlignment="1">
      <alignment horizontal="center" vertical="center" textRotation="255" shrinkToFit="1"/>
    </xf>
    <xf numFmtId="0" fontId="9" fillId="0" borderId="76" xfId="0" applyFont="1" applyFill="1" applyBorder="1" applyAlignment="1">
      <alignment vertical="center" wrapText="1"/>
    </xf>
    <xf numFmtId="0" fontId="3" fillId="0" borderId="76" xfId="0" applyFont="1" applyFill="1" applyBorder="1" applyAlignment="1">
      <alignment vertical="center"/>
    </xf>
    <xf numFmtId="0" fontId="3" fillId="6" borderId="76" xfId="0" applyFont="1" applyFill="1" applyBorder="1" applyAlignment="1">
      <alignment vertical="center"/>
    </xf>
    <xf numFmtId="0" fontId="3" fillId="6" borderId="78" xfId="0" applyFont="1" applyFill="1" applyBorder="1" applyAlignment="1">
      <alignment horizontal="center" vertical="center"/>
    </xf>
    <xf numFmtId="0" fontId="3" fillId="7" borderId="78" xfId="0" applyFont="1" applyFill="1" applyBorder="1" applyAlignment="1">
      <alignment horizontal="center" vertical="center"/>
    </xf>
    <xf numFmtId="0" fontId="3" fillId="7" borderId="79" xfId="0" applyFont="1" applyFill="1" applyBorder="1" applyAlignment="1">
      <alignment horizontal="center" vertical="center"/>
    </xf>
    <xf numFmtId="0" fontId="16" fillId="0" borderId="31" xfId="0" applyFont="1" applyFill="1" applyBorder="1" applyAlignment="1">
      <alignment vertical="top" wrapText="1"/>
    </xf>
    <xf numFmtId="0" fontId="11"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3" fillId="10" borderId="78" xfId="0" applyFont="1" applyFill="1" applyBorder="1" applyAlignment="1">
      <alignment horizontal="center" vertical="center"/>
    </xf>
    <xf numFmtId="0" fontId="3" fillId="10" borderId="79" xfId="0" applyFont="1" applyFill="1" applyBorder="1">
      <alignment vertical="center"/>
    </xf>
    <xf numFmtId="0" fontId="37" fillId="0" borderId="0" xfId="0" applyFont="1">
      <alignment vertical="center"/>
    </xf>
    <xf numFmtId="0" fontId="38" fillId="8" borderId="42" xfId="5" applyFont="1" applyFill="1" applyBorder="1" applyAlignment="1">
      <alignment horizontal="center" vertical="center"/>
    </xf>
    <xf numFmtId="0" fontId="37" fillId="0" borderId="42" xfId="0" applyFont="1" applyBorder="1">
      <alignment vertical="center"/>
    </xf>
    <xf numFmtId="0" fontId="37" fillId="0" borderId="46" xfId="0" applyFont="1" applyBorder="1">
      <alignment vertical="center"/>
    </xf>
    <xf numFmtId="0" fontId="37" fillId="0" borderId="2" xfId="0" applyFont="1" applyBorder="1">
      <alignment vertical="center"/>
    </xf>
    <xf numFmtId="0" fontId="38" fillId="0" borderId="43" xfId="5" applyFont="1" applyBorder="1">
      <alignment vertical="center"/>
    </xf>
    <xf numFmtId="0" fontId="37" fillId="0" borderId="3" xfId="0" applyFont="1" applyBorder="1">
      <alignment vertical="center"/>
    </xf>
    <xf numFmtId="0" fontId="37" fillId="0" borderId="5" xfId="0" applyFont="1" applyBorder="1">
      <alignment vertical="center"/>
    </xf>
    <xf numFmtId="0" fontId="37" fillId="0" borderId="43" xfId="0" applyFont="1" applyBorder="1">
      <alignment vertical="center"/>
    </xf>
    <xf numFmtId="0" fontId="37" fillId="0" borderId="0" xfId="0" applyFont="1" applyFill="1" applyAlignment="1">
      <alignment vertical="center"/>
    </xf>
    <xf numFmtId="0" fontId="37" fillId="0" borderId="0" xfId="0" applyFont="1" applyBorder="1">
      <alignment vertical="center"/>
    </xf>
    <xf numFmtId="0" fontId="37" fillId="0" borderId="0" xfId="0" applyFont="1" applyAlignment="1">
      <alignment vertical="center"/>
    </xf>
    <xf numFmtId="0" fontId="37" fillId="0" borderId="80" xfId="0" applyFont="1" applyBorder="1">
      <alignment vertical="center"/>
    </xf>
    <xf numFmtId="0" fontId="37" fillId="0" borderId="64" xfId="0" applyFont="1" applyBorder="1">
      <alignment vertical="center"/>
    </xf>
    <xf numFmtId="0" fontId="37" fillId="0" borderId="47" xfId="0" applyFont="1" applyBorder="1">
      <alignment vertical="center"/>
    </xf>
    <xf numFmtId="0" fontId="37" fillId="0" borderId="0" xfId="0" applyFont="1" applyFill="1" applyBorder="1" applyAlignment="1">
      <alignment horizontal="center" vertical="center"/>
    </xf>
    <xf numFmtId="0" fontId="38" fillId="0" borderId="0" xfId="5" applyFont="1" applyBorder="1">
      <alignment vertical="center"/>
    </xf>
    <xf numFmtId="0" fontId="37" fillId="0" borderId="41" xfId="0" applyFont="1" applyBorder="1">
      <alignment vertical="center"/>
    </xf>
    <xf numFmtId="0" fontId="37" fillId="0" borderId="11" xfId="0" applyFont="1" applyFill="1" applyBorder="1" applyAlignment="1">
      <alignment horizontal="center" vertical="center"/>
    </xf>
    <xf numFmtId="0" fontId="37" fillId="0" borderId="11" xfId="0" applyFont="1" applyFill="1" applyBorder="1" applyAlignment="1">
      <alignment vertical="center" shrinkToFit="1"/>
    </xf>
    <xf numFmtId="0" fontId="37" fillId="0" borderId="0" xfId="0" applyFont="1" applyFill="1" applyBorder="1" applyAlignment="1">
      <alignment vertical="center" shrinkToFit="1"/>
    </xf>
    <xf numFmtId="0" fontId="37" fillId="0" borderId="64" xfId="0" applyFont="1" applyBorder="1" applyAlignment="1">
      <alignment vertical="center" shrinkToFit="1"/>
    </xf>
    <xf numFmtId="0" fontId="37" fillId="0" borderId="47" xfId="0" applyFont="1" applyBorder="1" applyAlignment="1">
      <alignment vertical="center" shrinkToFit="1"/>
    </xf>
    <xf numFmtId="0" fontId="39" fillId="10" borderId="0" xfId="5" applyFont="1" applyFill="1">
      <alignment vertical="center"/>
    </xf>
    <xf numFmtId="0" fontId="39" fillId="10" borderId="0" xfId="0" applyFont="1" applyFill="1">
      <alignment vertical="center"/>
    </xf>
    <xf numFmtId="0" fontId="38" fillId="0" borderId="0" xfId="5" applyFont="1">
      <alignment vertical="center"/>
    </xf>
    <xf numFmtId="0" fontId="37" fillId="0" borderId="11" xfId="0" applyFont="1" applyBorder="1">
      <alignment vertical="center"/>
    </xf>
    <xf numFmtId="0" fontId="38" fillId="0" borderId="6" xfId="0" applyFont="1" applyBorder="1" applyAlignment="1">
      <alignment vertical="center" wrapText="1"/>
    </xf>
    <xf numFmtId="0" fontId="38" fillId="0" borderId="62" xfId="0" applyFont="1" applyBorder="1">
      <alignment vertical="center"/>
    </xf>
    <xf numFmtId="0" fontId="37" fillId="0" borderId="82" xfId="0" applyFont="1" applyBorder="1">
      <alignment vertical="center"/>
    </xf>
    <xf numFmtId="0" fontId="37" fillId="0" borderId="8" xfId="0" applyFont="1" applyBorder="1">
      <alignment vertical="center"/>
    </xf>
    <xf numFmtId="0" fontId="37" fillId="8" borderId="78" xfId="0" applyFont="1" applyFill="1" applyBorder="1" applyAlignment="1">
      <alignment vertical="center" wrapText="1" shrinkToFit="1"/>
    </xf>
    <xf numFmtId="0" fontId="37" fillId="8" borderId="77" xfId="0" applyFont="1" applyFill="1" applyBorder="1" applyAlignment="1">
      <alignment vertical="center" wrapText="1"/>
    </xf>
    <xf numFmtId="0" fontId="38" fillId="0" borderId="45" xfId="5" applyFont="1" applyBorder="1">
      <alignment vertical="center"/>
    </xf>
    <xf numFmtId="0" fontId="38" fillId="0" borderId="44" xfId="5" applyFont="1" applyBorder="1">
      <alignment vertical="center"/>
    </xf>
    <xf numFmtId="0" fontId="38" fillId="8" borderId="81" xfId="5" applyFont="1" applyFill="1" applyBorder="1" applyAlignment="1">
      <alignment horizontal="center" vertical="center"/>
    </xf>
    <xf numFmtId="0" fontId="38" fillId="0" borderId="65" xfId="5" applyFont="1" applyBorder="1" applyAlignment="1">
      <alignment vertical="center" shrinkToFit="1"/>
    </xf>
    <xf numFmtId="0" fontId="37" fillId="0" borderId="0" xfId="0" applyFont="1" applyBorder="1" applyAlignment="1">
      <alignment horizontal="left" vertical="center" indent="2"/>
    </xf>
    <xf numFmtId="0" fontId="37" fillId="8" borderId="1" xfId="0" applyFont="1" applyFill="1" applyBorder="1" applyAlignment="1">
      <alignment vertical="center" wrapText="1"/>
    </xf>
    <xf numFmtId="0" fontId="37" fillId="8" borderId="15" xfId="0" applyFont="1" applyFill="1" applyBorder="1" applyAlignment="1">
      <alignment vertical="center" wrapText="1"/>
    </xf>
    <xf numFmtId="0" fontId="37" fillId="8" borderId="76" xfId="0" applyFont="1" applyFill="1" applyBorder="1" applyAlignment="1">
      <alignment horizontal="center" vertical="center" wrapText="1"/>
    </xf>
    <xf numFmtId="0" fontId="37" fillId="8" borderId="76" xfId="0" applyFont="1" applyFill="1" applyBorder="1" applyAlignment="1">
      <alignment vertical="center" wrapText="1"/>
    </xf>
    <xf numFmtId="0" fontId="38" fillId="8" borderId="87" xfId="5" applyFont="1" applyFill="1" applyBorder="1" applyAlignment="1">
      <alignment horizontal="center" vertical="center"/>
    </xf>
    <xf numFmtId="0" fontId="38" fillId="0" borderId="88" xfId="5" applyFont="1" applyBorder="1">
      <alignment vertical="center"/>
    </xf>
    <xf numFmtId="0" fontId="37" fillId="0" borderId="89" xfId="0" applyFont="1" applyBorder="1">
      <alignment vertical="center"/>
    </xf>
    <xf numFmtId="0" fontId="37" fillId="0" borderId="90" xfId="0" applyFont="1" applyBorder="1">
      <alignment vertical="center"/>
    </xf>
    <xf numFmtId="0" fontId="11" fillId="0" borderId="92" xfId="0" applyFont="1" applyFill="1" applyBorder="1" applyAlignment="1">
      <alignment vertical="center" wrapText="1"/>
    </xf>
    <xf numFmtId="0" fontId="37" fillId="11" borderId="6" xfId="0" applyFont="1" applyFill="1" applyBorder="1">
      <alignment vertical="center"/>
    </xf>
    <xf numFmtId="0" fontId="38" fillId="0" borderId="94" xfId="5" applyFont="1" applyBorder="1">
      <alignment vertical="center"/>
    </xf>
    <xf numFmtId="0" fontId="37" fillId="0" borderId="95" xfId="0" applyFont="1" applyBorder="1">
      <alignment vertical="center"/>
    </xf>
    <xf numFmtId="0" fontId="37" fillId="11" borderId="93" xfId="0" applyFont="1" applyFill="1" applyBorder="1">
      <alignment vertical="center"/>
    </xf>
    <xf numFmtId="0" fontId="37" fillId="11" borderId="63" xfId="0" applyFont="1" applyFill="1" applyBorder="1">
      <alignment vertical="center"/>
    </xf>
    <xf numFmtId="0" fontId="37" fillId="11" borderId="0" xfId="0" applyFont="1" applyFill="1">
      <alignment vertical="center"/>
    </xf>
    <xf numFmtId="0" fontId="41" fillId="11" borderId="9" xfId="0" applyFont="1" applyFill="1" applyBorder="1">
      <alignment vertical="center"/>
    </xf>
    <xf numFmtId="0" fontId="37" fillId="0" borderId="11" xfId="0" applyFont="1" applyBorder="1" applyAlignment="1">
      <alignment horizontal="left" vertical="center" indent="2"/>
    </xf>
    <xf numFmtId="0" fontId="37" fillId="0" borderId="5" xfId="0" applyFont="1" applyBorder="1" applyAlignment="1">
      <alignment horizontal="left" vertical="center" indent="2"/>
    </xf>
    <xf numFmtId="0" fontId="37" fillId="0" borderId="12" xfId="0" applyFont="1" applyBorder="1" applyAlignment="1">
      <alignment horizontal="left" vertical="center" indent="1"/>
    </xf>
    <xf numFmtId="0" fontId="16" fillId="0" borderId="0" xfId="0" applyFont="1" applyFill="1" applyBorder="1" applyAlignment="1">
      <alignment vertical="center"/>
    </xf>
    <xf numFmtId="191" fontId="8" fillId="0" borderId="13" xfId="2" applyNumberFormat="1" applyFont="1" applyFill="1" applyBorder="1" applyAlignment="1">
      <alignment horizontal="left" vertical="center" shrinkToFit="1"/>
    </xf>
    <xf numFmtId="0" fontId="37" fillId="9" borderId="98" xfId="0" applyFont="1" applyFill="1" applyBorder="1" applyAlignment="1">
      <alignment horizontal="center" vertical="center" shrinkToFit="1"/>
    </xf>
    <xf numFmtId="0" fontId="37" fillId="9" borderId="76" xfId="0" applyFont="1" applyFill="1" applyBorder="1" applyAlignment="1">
      <alignment horizontal="center" vertical="center" shrinkToFit="1"/>
    </xf>
    <xf numFmtId="0" fontId="37" fillId="0" borderId="91" xfId="0" applyFont="1" applyBorder="1" applyAlignment="1">
      <alignment vertical="center" shrinkToFit="1"/>
    </xf>
    <xf numFmtId="0" fontId="37" fillId="11" borderId="99" xfId="0" applyFont="1" applyFill="1" applyBorder="1">
      <alignment vertical="center"/>
    </xf>
    <xf numFmtId="0" fontId="43" fillId="0" borderId="43" xfId="5" applyFont="1" applyBorder="1">
      <alignment vertical="center"/>
    </xf>
    <xf numFmtId="0" fontId="37" fillId="8" borderId="79" xfId="0" applyFont="1" applyFill="1" applyBorder="1" applyAlignment="1">
      <alignment vertical="center" wrapText="1"/>
    </xf>
    <xf numFmtId="0" fontId="37" fillId="0" borderId="81" xfId="0" applyFont="1" applyBorder="1">
      <alignment vertical="center"/>
    </xf>
    <xf numFmtId="0" fontId="37" fillId="0" borderId="100" xfId="0" applyFont="1" applyBorder="1">
      <alignment vertical="center"/>
    </xf>
    <xf numFmtId="0" fontId="37" fillId="0" borderId="83" xfId="0" applyFont="1" applyBorder="1">
      <alignment vertical="center"/>
    </xf>
    <xf numFmtId="0" fontId="43" fillId="0" borderId="76" xfId="0" applyFont="1" applyBorder="1">
      <alignment vertical="center"/>
    </xf>
    <xf numFmtId="0" fontId="43" fillId="11" borderId="96" xfId="0" applyFont="1" applyFill="1" applyBorder="1">
      <alignment vertical="center"/>
    </xf>
    <xf numFmtId="0" fontId="43" fillId="11" borderId="99" xfId="0" applyFont="1" applyFill="1" applyBorder="1">
      <alignment vertical="center"/>
    </xf>
    <xf numFmtId="0" fontId="5" fillId="0" borderId="0" xfId="0" applyFont="1" applyFill="1" applyBorder="1" applyAlignment="1">
      <alignment horizontal="left" vertical="center"/>
    </xf>
    <xf numFmtId="0" fontId="5" fillId="0" borderId="19" xfId="0" applyFont="1" applyFill="1" applyBorder="1">
      <alignment vertical="center"/>
    </xf>
    <xf numFmtId="183" fontId="44" fillId="0" borderId="6" xfId="0" applyNumberFormat="1" applyFont="1" applyFill="1" applyBorder="1" applyAlignment="1">
      <alignment horizontal="center" vertical="center"/>
    </xf>
    <xf numFmtId="183" fontId="44"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lignment vertical="center"/>
    </xf>
    <xf numFmtId="0" fontId="15" fillId="0" borderId="0" xfId="0" applyFont="1" applyFill="1" applyAlignment="1">
      <alignment vertical="center" wrapText="1"/>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19" fillId="0" borderId="0" xfId="0" applyFont="1" applyFill="1" applyProtection="1">
      <alignment vertical="center"/>
      <protection locked="0"/>
    </xf>
    <xf numFmtId="0" fontId="36" fillId="0" borderId="0" xfId="14" applyFont="1" applyFill="1" applyProtection="1">
      <protection locked="0"/>
    </xf>
    <xf numFmtId="0" fontId="4" fillId="0" borderId="0" xfId="0" applyFont="1" applyFill="1" applyBorder="1" applyProtection="1">
      <alignment vertical="center"/>
      <protection locked="0"/>
    </xf>
    <xf numFmtId="0" fontId="4" fillId="0" borderId="0" xfId="0" applyFont="1" applyFill="1" applyProtection="1">
      <alignment vertical="center"/>
      <protection locked="0"/>
    </xf>
    <xf numFmtId="0" fontId="3" fillId="0" borderId="0" xfId="0" applyFont="1" applyFill="1" applyProtection="1">
      <alignment vertical="center"/>
      <protection locked="0"/>
    </xf>
    <xf numFmtId="178" fontId="8" fillId="0" borderId="0" xfId="0" applyNumberFormat="1" applyFont="1" applyFill="1" applyBorder="1" applyAlignment="1" applyProtection="1">
      <alignment vertical="center" wrapText="1" shrinkToFit="1"/>
      <protection locked="0"/>
    </xf>
    <xf numFmtId="0" fontId="3" fillId="0" borderId="0" xfId="0" applyFont="1" applyFill="1" applyBorder="1" applyProtection="1">
      <alignment vertical="center"/>
      <protection locked="0"/>
    </xf>
    <xf numFmtId="181" fontId="8" fillId="0" borderId="0" xfId="0" applyNumberFormat="1" applyFont="1" applyFill="1" applyBorder="1" applyAlignment="1" applyProtection="1">
      <alignment vertical="center" wrapText="1" shrinkToFit="1"/>
      <protection locked="0"/>
    </xf>
    <xf numFmtId="0" fontId="3" fillId="0" borderId="0" xfId="0" applyFont="1" applyFill="1" applyBorder="1" applyAlignment="1" applyProtection="1">
      <alignment vertical="top" wrapText="1"/>
      <protection locked="0"/>
    </xf>
    <xf numFmtId="0" fontId="15" fillId="0" borderId="0" xfId="0" applyFont="1" applyFill="1" applyAlignment="1" applyProtection="1">
      <alignment vertical="center" wrapText="1"/>
      <protection locked="0"/>
    </xf>
    <xf numFmtId="0" fontId="9" fillId="0" borderId="0" xfId="0" applyFont="1" applyFill="1" applyProtection="1">
      <alignment vertical="center"/>
      <protection locked="0"/>
    </xf>
    <xf numFmtId="0" fontId="9" fillId="0" borderId="0" xfId="0" applyFont="1" applyFill="1" applyBorder="1" applyProtection="1">
      <alignment vertical="center"/>
      <protection locked="0"/>
    </xf>
    <xf numFmtId="0" fontId="4" fillId="0" borderId="0" xfId="0" applyFont="1" applyFill="1" applyAlignment="1" applyProtection="1">
      <protection locked="0"/>
    </xf>
    <xf numFmtId="0" fontId="3" fillId="0" borderId="0" xfId="0" applyFont="1" applyFill="1" applyAlignment="1" applyProtection="1">
      <alignment vertical="center"/>
      <protection locked="0"/>
    </xf>
    <xf numFmtId="0" fontId="3" fillId="0" borderId="76" xfId="0" applyFont="1" applyFill="1" applyBorder="1" applyAlignment="1" applyProtection="1">
      <alignment vertical="center"/>
      <protection locked="0"/>
    </xf>
    <xf numFmtId="0" fontId="3" fillId="0" borderId="0" xfId="0" applyFont="1" applyFill="1" applyBorder="1" applyAlignment="1" applyProtection="1">
      <protection locked="0"/>
    </xf>
    <xf numFmtId="0" fontId="3" fillId="0" borderId="0" xfId="0" applyFont="1" applyFill="1" applyAlignment="1" applyProtection="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vertical="center" wrapText="1"/>
      <protection locked="0"/>
    </xf>
    <xf numFmtId="0" fontId="3" fillId="0" borderId="0" xfId="0" applyFont="1" applyFill="1" applyAlignment="1" applyProtection="1">
      <alignment vertical="top"/>
      <protection locked="0"/>
    </xf>
    <xf numFmtId="196" fontId="18" fillId="11" borderId="2" xfId="0" applyNumberFormat="1" applyFont="1" applyFill="1" applyBorder="1" applyAlignment="1" applyProtection="1">
      <alignment horizontal="center" vertical="center" shrinkToFit="1"/>
      <protection locked="0"/>
    </xf>
    <xf numFmtId="197" fontId="33" fillId="11" borderId="36" xfId="2" applyNumberFormat="1" applyFont="1" applyFill="1" applyBorder="1" applyAlignment="1" applyProtection="1">
      <alignment horizontal="right" vertical="center" shrinkToFit="1"/>
      <protection locked="0"/>
    </xf>
    <xf numFmtId="180" fontId="33" fillId="11" borderId="25" xfId="2" applyNumberFormat="1" applyFont="1" applyFill="1" applyBorder="1" applyAlignment="1" applyProtection="1">
      <alignment vertical="center" shrinkToFit="1"/>
      <protection locked="0"/>
    </xf>
    <xf numFmtId="0" fontId="3" fillId="2" borderId="76" xfId="0" applyFont="1" applyFill="1" applyBorder="1" applyAlignment="1">
      <alignment horizontal="center" vertical="center" wrapText="1"/>
    </xf>
    <xf numFmtId="191" fontId="8" fillId="0" borderId="82" xfId="2" applyNumberFormat="1" applyFont="1" applyFill="1" applyBorder="1" applyAlignment="1">
      <alignment horizontal="right" vertical="center" shrinkToFit="1"/>
    </xf>
    <xf numFmtId="191" fontId="33" fillId="0" borderId="104" xfId="2" applyNumberFormat="1" applyFont="1" applyFill="1" applyBorder="1" applyAlignment="1">
      <alignment horizontal="left" vertical="center" shrinkToFit="1"/>
    </xf>
    <xf numFmtId="191" fontId="33" fillId="0" borderId="8" xfId="2" applyNumberFormat="1" applyFont="1" applyFill="1" applyBorder="1" applyAlignment="1">
      <alignment horizontal="left" vertical="center" shrinkToFit="1"/>
    </xf>
    <xf numFmtId="0" fontId="3" fillId="11" borderId="79" xfId="0" applyFont="1" applyFill="1" applyBorder="1" applyAlignment="1" applyProtection="1">
      <alignment horizontal="center" vertical="center"/>
      <protection locked="0"/>
    </xf>
    <xf numFmtId="0" fontId="3" fillId="11" borderId="76" xfId="0" applyFont="1" applyFill="1" applyBorder="1" applyAlignment="1" applyProtection="1">
      <alignment horizontal="center" vertical="center"/>
      <protection locked="0"/>
    </xf>
    <xf numFmtId="0" fontId="8" fillId="11" borderId="12" xfId="0" applyFont="1" applyFill="1" applyBorder="1" applyAlignment="1" applyProtection="1">
      <alignment horizontal="center" vertical="center"/>
      <protection locked="0"/>
    </xf>
    <xf numFmtId="0" fontId="5" fillId="11" borderId="76"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protection locked="0"/>
    </xf>
    <xf numFmtId="0" fontId="3" fillId="11" borderId="3" xfId="0" applyFont="1" applyFill="1" applyBorder="1" applyAlignment="1" applyProtection="1">
      <alignment horizontal="center" vertical="center"/>
      <protection locked="0"/>
    </xf>
    <xf numFmtId="0" fontId="3" fillId="11" borderId="1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77" xfId="0" applyFont="1" applyFill="1" applyBorder="1" applyAlignment="1" applyProtection="1">
      <alignment horizontal="center" vertical="center"/>
      <protection locked="0"/>
    </xf>
    <xf numFmtId="0" fontId="3" fillId="11" borderId="13" xfId="0" applyFont="1" applyFill="1" applyBorder="1" applyAlignment="1" applyProtection="1">
      <alignment horizontal="center" vertical="center" shrinkToFit="1"/>
      <protection locked="0"/>
    </xf>
    <xf numFmtId="0" fontId="3" fillId="11" borderId="4" xfId="0" applyFont="1" applyFill="1" applyBorder="1" applyAlignment="1" applyProtection="1">
      <alignment horizontal="center" vertical="center" shrinkToFit="1"/>
      <protection locked="0"/>
    </xf>
    <xf numFmtId="0" fontId="11" fillId="11" borderId="1" xfId="0" applyFont="1" applyFill="1" applyBorder="1" applyAlignment="1" applyProtection="1">
      <alignment horizontal="center" vertical="center"/>
      <protection locked="0"/>
    </xf>
    <xf numFmtId="0" fontId="37" fillId="0" borderId="11" xfId="0" applyFont="1" applyBorder="1" applyAlignment="1">
      <alignment horizontal="left" vertical="center" indent="1"/>
    </xf>
    <xf numFmtId="0" fontId="37" fillId="0" borderId="0" xfId="0" applyFont="1" applyBorder="1" applyAlignment="1">
      <alignment horizontal="left" vertical="center" indent="1"/>
    </xf>
    <xf numFmtId="0" fontId="42" fillId="0" borderId="11" xfId="0" applyFont="1" applyBorder="1" applyAlignment="1">
      <alignment horizontal="left" vertical="center" indent="2"/>
    </xf>
    <xf numFmtId="0" fontId="42" fillId="0" borderId="0" xfId="0" applyFont="1" applyBorder="1" applyAlignment="1">
      <alignment horizontal="left" vertical="center" indent="2"/>
    </xf>
    <xf numFmtId="0" fontId="37" fillId="0" borderId="11" xfId="0" applyFont="1" applyBorder="1">
      <alignment vertical="center"/>
    </xf>
    <xf numFmtId="0" fontId="37" fillId="0" borderId="0" xfId="0" applyFont="1" applyBorder="1">
      <alignment vertical="center"/>
    </xf>
    <xf numFmtId="0" fontId="37" fillId="0" borderId="8" xfId="0" applyFont="1" applyBorder="1">
      <alignment vertical="center"/>
    </xf>
    <xf numFmtId="0" fontId="37" fillId="0" borderId="13" xfId="0" applyFont="1" applyBorder="1">
      <alignment vertical="center"/>
    </xf>
    <xf numFmtId="0" fontId="18" fillId="11" borderId="11" xfId="0" applyNumberFormat="1" applyFont="1" applyFill="1" applyBorder="1" applyAlignment="1" applyProtection="1">
      <alignment horizontal="center" vertical="center" shrinkToFit="1"/>
      <protection locked="0"/>
    </xf>
    <xf numFmtId="0" fontId="18" fillId="11" borderId="3" xfId="0" applyNumberFormat="1" applyFont="1" applyFill="1" applyBorder="1" applyAlignment="1" applyProtection="1">
      <alignment horizontal="center" vertical="center" shrinkToFit="1"/>
      <protection locked="0"/>
    </xf>
    <xf numFmtId="0" fontId="18" fillId="11" borderId="83" xfId="0" applyNumberFormat="1" applyFont="1" applyFill="1" applyBorder="1" applyAlignment="1" applyProtection="1">
      <alignment horizontal="center" vertical="center" shrinkToFit="1"/>
      <protection locked="0"/>
    </xf>
    <xf numFmtId="0" fontId="29" fillId="5" borderId="1" xfId="0" applyFont="1" applyFill="1" applyBorder="1" applyAlignment="1" applyProtection="1">
      <alignment horizontal="center" vertical="center"/>
      <protection locked="0"/>
    </xf>
    <xf numFmtId="0" fontId="15" fillId="0" borderId="0" xfId="0" applyFont="1" applyFill="1" applyBorder="1" applyAlignment="1">
      <alignment vertical="top" wrapText="1"/>
    </xf>
    <xf numFmtId="0" fontId="3" fillId="11" borderId="76" xfId="0" applyFont="1" applyFill="1" applyBorder="1" applyAlignment="1">
      <alignment horizontal="center" vertical="center" wrapText="1"/>
    </xf>
    <xf numFmtId="0" fontId="15" fillId="0" borderId="0" xfId="0" applyFont="1" applyFill="1" applyBorder="1" applyAlignment="1" applyProtection="1">
      <alignment vertical="top" wrapText="1"/>
      <protection locked="0"/>
    </xf>
    <xf numFmtId="0" fontId="3" fillId="0" borderId="0" xfId="0" applyFont="1" applyFill="1" applyAlignment="1" applyProtection="1">
      <alignment vertical="top" wrapText="1"/>
      <protection locked="0"/>
    </xf>
    <xf numFmtId="193" fontId="4" fillId="11" borderId="76" xfId="0" applyNumberFormat="1" applyFont="1" applyFill="1" applyBorder="1" applyAlignment="1">
      <alignment vertical="center" shrinkToFit="1"/>
    </xf>
    <xf numFmtId="0" fontId="15" fillId="0" borderId="0" xfId="0" applyFont="1" applyFill="1" applyAlignment="1">
      <alignment horizontal="left" vertical="center"/>
    </xf>
    <xf numFmtId="0" fontId="3" fillId="0" borderId="12" xfId="0" applyFont="1" applyFill="1" applyBorder="1" applyAlignment="1" applyProtection="1">
      <alignment horizontal="center" vertical="center" shrinkToFit="1"/>
      <protection locked="0"/>
    </xf>
    <xf numFmtId="0" fontId="3" fillId="0" borderId="19" xfId="0" applyFont="1" applyFill="1" applyBorder="1" applyAlignment="1">
      <alignment vertical="center"/>
    </xf>
    <xf numFmtId="0" fontId="3" fillId="11" borderId="70" xfId="0" applyFont="1" applyFill="1" applyBorder="1" applyAlignment="1" applyProtection="1">
      <alignment horizontal="center" vertical="center"/>
      <protection locked="0"/>
    </xf>
    <xf numFmtId="0" fontId="18" fillId="11" borderId="5" xfId="0" applyNumberFormat="1" applyFont="1" applyFill="1" applyBorder="1" applyAlignment="1" applyProtection="1">
      <alignment horizontal="center" vertical="center" shrinkToFit="1"/>
      <protection locked="0"/>
    </xf>
    <xf numFmtId="0" fontId="14"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6" fillId="11" borderId="76" xfId="0" applyFont="1" applyFill="1" applyBorder="1" applyAlignment="1">
      <alignment horizontal="center" vertical="center"/>
    </xf>
    <xf numFmtId="184" fontId="6" fillId="11" borderId="76" xfId="0" applyNumberFormat="1" applyFont="1" applyFill="1" applyBorder="1" applyAlignment="1">
      <alignment horizontal="center" vertical="center"/>
    </xf>
    <xf numFmtId="184" fontId="6" fillId="0" borderId="12" xfId="0" applyNumberFormat="1" applyFont="1" applyFill="1" applyBorder="1" applyAlignment="1">
      <alignment horizontal="left" vertical="center"/>
    </xf>
    <xf numFmtId="0" fontId="46" fillId="0" borderId="6" xfId="0" applyFont="1" applyFill="1" applyBorder="1" applyAlignment="1">
      <alignment horizontal="center" vertical="center"/>
    </xf>
    <xf numFmtId="0" fontId="46" fillId="0" borderId="0" xfId="0" applyFont="1" applyFill="1" applyAlignment="1">
      <alignment horizontal="center" vertical="center"/>
    </xf>
    <xf numFmtId="184" fontId="46" fillId="0" borderId="6" xfId="0" applyNumberFormat="1" applyFont="1" applyFill="1" applyBorder="1" applyAlignment="1">
      <alignment horizontal="center" vertical="center"/>
    </xf>
    <xf numFmtId="184" fontId="7" fillId="0" borderId="0" xfId="0" applyNumberFormat="1" applyFont="1" applyFill="1" applyBorder="1" applyAlignment="1">
      <alignment horizontal="left" vertical="center"/>
    </xf>
    <xf numFmtId="0" fontId="4" fillId="0" borderId="0" xfId="0" applyFont="1" applyFill="1" applyAlignment="1">
      <alignment horizontal="center"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6" xfId="0" applyFont="1" applyFill="1" applyBorder="1" applyAlignment="1">
      <alignment vertical="center"/>
    </xf>
    <xf numFmtId="0" fontId="4" fillId="0" borderId="82" xfId="0" applyFont="1" applyFill="1" applyBorder="1" applyAlignment="1">
      <alignment vertical="center"/>
    </xf>
    <xf numFmtId="0" fontId="4" fillId="0" borderId="11" xfId="0" applyFont="1" applyFill="1" applyBorder="1" applyAlignment="1">
      <alignment vertical="center"/>
    </xf>
    <xf numFmtId="0" fontId="4" fillId="0" borderId="5" xfId="0" applyFont="1" applyFill="1" applyBorder="1" applyAlignment="1">
      <alignment vertical="center"/>
    </xf>
    <xf numFmtId="0" fontId="4" fillId="0" borderId="13" xfId="0" applyFont="1" applyFill="1" applyBorder="1" applyAlignment="1">
      <alignment vertical="center"/>
    </xf>
    <xf numFmtId="0" fontId="6" fillId="0" borderId="0" xfId="0" applyFont="1" applyFill="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righ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protection locked="0"/>
    </xf>
    <xf numFmtId="49" fontId="3" fillId="0" borderId="0" xfId="0" applyNumberFormat="1" applyFont="1" applyFill="1" applyAlignment="1" applyProtection="1">
      <alignment vertical="center"/>
      <protection locked="0"/>
    </xf>
    <xf numFmtId="0" fontId="4" fillId="0" borderId="0" xfId="0" applyFont="1" applyFill="1" applyAlignment="1" applyProtection="1">
      <alignment vertical="center"/>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protection locked="0"/>
    </xf>
    <xf numFmtId="0" fontId="6" fillId="0" borderId="66" xfId="0" applyFont="1" applyFill="1" applyBorder="1" applyAlignment="1" applyProtection="1">
      <alignment horizontal="center" vertical="center"/>
      <protection locked="0"/>
    </xf>
    <xf numFmtId="0" fontId="6" fillId="0" borderId="6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7" fillId="5" borderId="1" xfId="0" applyFont="1" applyFill="1" applyBorder="1" applyAlignment="1" applyProtection="1">
      <alignment horizontal="center" vertical="center"/>
      <protection locked="0"/>
    </xf>
    <xf numFmtId="0" fontId="15" fillId="0" borderId="0" xfId="0" applyFont="1" applyFill="1" applyAlignment="1" applyProtection="1">
      <alignment vertical="center"/>
      <protection locked="0"/>
    </xf>
    <xf numFmtId="0" fontId="15"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34" fillId="0" borderId="68" xfId="0" applyFont="1" applyFill="1" applyBorder="1" applyAlignment="1" applyProtection="1">
      <alignment vertical="center"/>
      <protection locked="0"/>
    </xf>
    <xf numFmtId="0" fontId="34" fillId="0" borderId="0" xfId="0" applyFont="1" applyFill="1" applyAlignment="1" applyProtection="1">
      <alignment vertical="center"/>
      <protection locked="0"/>
    </xf>
    <xf numFmtId="0" fontId="12" fillId="0" borderId="0" xfId="0" applyFont="1" applyFill="1" applyBorder="1" applyAlignment="1" applyProtection="1">
      <alignment vertical="center"/>
      <protection locked="0"/>
    </xf>
    <xf numFmtId="0" fontId="3" fillId="0" borderId="0" xfId="0" applyFont="1" applyFill="1" applyAlignment="1" applyProtection="1">
      <alignment vertical="center" wrapText="1"/>
      <protection locked="0"/>
    </xf>
    <xf numFmtId="0" fontId="6" fillId="0" borderId="0" xfId="0" applyFont="1" applyFill="1" applyAlignment="1" applyProtection="1">
      <alignment horizontal="left" vertical="center" indent="1"/>
      <protection locked="0"/>
    </xf>
    <xf numFmtId="0" fontId="6" fillId="0" borderId="0" xfId="0" applyFont="1" applyFill="1" applyBorder="1" applyAlignment="1" applyProtection="1">
      <alignment vertical="center" wrapText="1"/>
      <protection locked="0"/>
    </xf>
    <xf numFmtId="0" fontId="6" fillId="0" borderId="0" xfId="0" applyFont="1" applyFill="1" applyProtection="1">
      <alignment vertical="center"/>
      <protection locked="0"/>
    </xf>
    <xf numFmtId="0" fontId="4" fillId="0" borderId="0" xfId="0" applyFont="1" applyFill="1" applyBorder="1" applyAlignment="1" applyProtection="1">
      <alignment vertical="center" wrapText="1"/>
      <protection locked="0"/>
    </xf>
    <xf numFmtId="177" fontId="6" fillId="0" borderId="0" xfId="0" applyNumberFormat="1" applyFont="1" applyFill="1" applyBorder="1" applyAlignment="1" applyProtection="1">
      <alignment vertical="center"/>
      <protection locked="0"/>
    </xf>
    <xf numFmtId="177" fontId="6" fillId="0" borderId="0" xfId="0" applyNumberFormat="1" applyFont="1" applyFill="1" applyBorder="1" applyAlignment="1" applyProtection="1">
      <alignment horizontal="center" vertical="center"/>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vertical="center" textRotation="255"/>
      <protection locked="0"/>
    </xf>
    <xf numFmtId="0" fontId="26" fillId="2" borderId="1" xfId="0" applyFont="1" applyFill="1" applyBorder="1" applyAlignment="1" applyProtection="1">
      <alignment horizontal="center" vertical="center" shrinkToFit="1"/>
      <protection locked="0"/>
    </xf>
    <xf numFmtId="196" fontId="11" fillId="0" borderId="11" xfId="0" applyNumberFormat="1" applyFont="1" applyFill="1" applyBorder="1" applyAlignment="1" applyProtection="1">
      <alignment horizontal="center" vertical="center"/>
      <protection locked="0"/>
    </xf>
    <xf numFmtId="196" fontId="18" fillId="0" borderId="2" xfId="0" applyNumberFormat="1" applyFont="1" applyFill="1" applyBorder="1" applyAlignment="1" applyProtection="1">
      <alignment horizontal="center" vertical="center" shrinkToFit="1"/>
      <protection locked="0"/>
    </xf>
    <xf numFmtId="196" fontId="18" fillId="0" borderId="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left" vertical="center"/>
      <protection locked="0"/>
    </xf>
    <xf numFmtId="0" fontId="4" fillId="0" borderId="0"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protection locked="0"/>
    </xf>
    <xf numFmtId="179" fontId="4"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textRotation="255"/>
      <protection locked="0"/>
    </xf>
    <xf numFmtId="0" fontId="3" fillId="2" borderId="15"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11" xfId="0" applyFont="1" applyFill="1" applyBorder="1" applyAlignment="1" applyProtection="1">
      <alignment vertical="center" wrapText="1"/>
      <protection locked="0"/>
    </xf>
    <xf numFmtId="200" fontId="33" fillId="5" borderId="9" xfId="2" applyNumberFormat="1" applyFont="1" applyFill="1" applyBorder="1" applyAlignment="1" applyProtection="1">
      <alignment vertical="center" shrinkToFit="1"/>
      <protection locked="0"/>
    </xf>
    <xf numFmtId="181" fontId="33" fillId="5" borderId="35" xfId="2" applyNumberFormat="1" applyFont="1" applyFill="1" applyBorder="1" applyAlignment="1" applyProtection="1">
      <alignment horizontal="right" vertical="center" shrinkToFit="1"/>
      <protection locked="0"/>
    </xf>
    <xf numFmtId="180" fontId="33" fillId="5" borderId="5" xfId="2" applyNumberFormat="1" applyFont="1" applyFill="1" applyBorder="1" applyAlignment="1" applyProtection="1">
      <alignment vertical="center" shrinkToFit="1"/>
      <protection locked="0"/>
    </xf>
    <xf numFmtId="200" fontId="33" fillId="0" borderId="9" xfId="2" applyNumberFormat="1" applyFont="1" applyFill="1" applyBorder="1" applyAlignment="1" applyProtection="1">
      <alignment horizontal="right" vertical="center" shrinkToFit="1"/>
      <protection locked="0"/>
    </xf>
    <xf numFmtId="201" fontId="33" fillId="0" borderId="37" xfId="0" applyNumberFormat="1" applyFont="1" applyFill="1" applyBorder="1" applyAlignment="1" applyProtection="1">
      <alignment horizontal="right" vertical="center" shrinkToFit="1"/>
      <protection locked="0"/>
    </xf>
    <xf numFmtId="0" fontId="3" fillId="2" borderId="7" xfId="0" applyFont="1" applyFill="1" applyBorder="1" applyAlignment="1" applyProtection="1">
      <alignment horizontal="center" vertical="center" wrapText="1"/>
      <protection locked="0"/>
    </xf>
    <xf numFmtId="176" fontId="3" fillId="0" borderId="2" xfId="2" applyNumberFormat="1" applyFont="1" applyFill="1" applyBorder="1" applyAlignment="1" applyProtection="1">
      <alignment vertical="center"/>
      <protection locked="0"/>
    </xf>
    <xf numFmtId="0" fontId="3" fillId="2" borderId="5" xfId="0" applyFont="1" applyFill="1" applyBorder="1" applyAlignment="1" applyProtection="1">
      <alignment horizontal="center" vertical="center" wrapText="1"/>
      <protection locked="0"/>
    </xf>
    <xf numFmtId="176" fontId="3" fillId="0" borderId="3" xfId="2" applyNumberFormat="1" applyFont="1" applyFill="1" applyBorder="1" applyAlignment="1" applyProtection="1">
      <alignment vertical="center"/>
      <protection locked="0"/>
    </xf>
    <xf numFmtId="181" fontId="33" fillId="0" borderId="34"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vertical="top" wrapText="1"/>
      <protection locked="0"/>
    </xf>
    <xf numFmtId="0" fontId="3" fillId="0" borderId="0" xfId="0" applyFont="1" applyFill="1" applyBorder="1" applyAlignment="1" applyProtection="1">
      <alignment vertical="center" textRotation="255"/>
      <protection locked="0"/>
    </xf>
    <xf numFmtId="181" fontId="33" fillId="0" borderId="0" xfId="2" applyNumberFormat="1" applyFont="1" applyFill="1" applyBorder="1" applyAlignment="1" applyProtection="1">
      <alignment horizontal="right" vertical="center" shrinkToFit="1"/>
      <protection locked="0"/>
    </xf>
    <xf numFmtId="0" fontId="3" fillId="2" borderId="11" xfId="0" applyFont="1" applyFill="1" applyBorder="1" applyAlignment="1" applyProtection="1">
      <alignment horizontal="center" vertical="center" wrapText="1" shrinkToFit="1"/>
      <protection locked="0"/>
    </xf>
    <xf numFmtId="0" fontId="3" fillId="2" borderId="5" xfId="0" applyFont="1" applyFill="1" applyBorder="1" applyAlignment="1" applyProtection="1">
      <alignment horizontal="center" vertical="center" wrapText="1" shrinkToFit="1"/>
      <protection locked="0"/>
    </xf>
    <xf numFmtId="0" fontId="6" fillId="0" borderId="0" xfId="0" applyFont="1" applyFill="1" applyAlignment="1" applyProtection="1">
      <alignment horizontal="left" vertical="top" indent="1"/>
      <protection locked="0"/>
    </xf>
    <xf numFmtId="0" fontId="12" fillId="0" borderId="0" xfId="0" applyFont="1" applyFill="1" applyAlignment="1" applyProtection="1">
      <alignment horizontal="left" vertical="top" indent="1"/>
      <protection locked="0"/>
    </xf>
    <xf numFmtId="0" fontId="4" fillId="0" borderId="0" xfId="0" applyFont="1" applyFill="1" applyAlignment="1" applyProtection="1">
      <alignment vertical="top"/>
      <protection locked="0"/>
    </xf>
    <xf numFmtId="0" fontId="12" fillId="0" borderId="0" xfId="0" applyFont="1" applyFill="1" applyAlignment="1" applyProtection="1">
      <alignment vertical="top"/>
      <protection locked="0"/>
    </xf>
    <xf numFmtId="0" fontId="4" fillId="0" borderId="0" xfId="0" applyFont="1" applyFill="1" applyAlignment="1" applyProtection="1">
      <alignment vertical="center" wrapText="1"/>
      <protection locked="0"/>
    </xf>
    <xf numFmtId="0" fontId="15" fillId="0" borderId="0" xfId="0" applyFont="1" applyFill="1" applyAlignment="1" applyProtection="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15" fillId="0" borderId="0" xfId="0" applyFont="1" applyFill="1" applyAlignment="1" applyProtection="1">
      <alignment horizontal="left" vertical="top" wrapText="1" indent="1"/>
      <protection locked="0"/>
    </xf>
    <xf numFmtId="190" fontId="33" fillId="11" borderId="5" xfId="2" applyNumberFormat="1" applyFont="1" applyFill="1" applyBorder="1" applyAlignment="1" applyProtection="1">
      <alignment horizontal="right" vertical="center" shrinkToFit="1"/>
      <protection locked="0"/>
    </xf>
    <xf numFmtId="190" fontId="33" fillId="11" borderId="12" xfId="2" applyNumberFormat="1" applyFont="1" applyFill="1" applyBorder="1" applyAlignment="1" applyProtection="1">
      <alignment horizontal="right" vertical="center" shrinkToFit="1"/>
      <protection locked="0"/>
    </xf>
    <xf numFmtId="190" fontId="33" fillId="11" borderId="13" xfId="2" applyNumberFormat="1" applyFont="1" applyFill="1" applyBorder="1" applyAlignment="1" applyProtection="1">
      <alignment horizontal="right" vertical="center" shrinkToFit="1"/>
      <protection locked="0"/>
    </xf>
    <xf numFmtId="202" fontId="33" fillId="11" borderId="2" xfId="2" applyNumberFormat="1" applyFont="1" applyFill="1" applyBorder="1" applyAlignment="1" applyProtection="1">
      <alignment horizontal="right" vertical="center" shrinkToFit="1"/>
      <protection locked="0"/>
    </xf>
    <xf numFmtId="0" fontId="15" fillId="0" borderId="0"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protection locked="0"/>
    </xf>
    <xf numFmtId="196" fontId="18" fillId="0" borderId="9" xfId="0" applyNumberFormat="1" applyFont="1" applyFill="1" applyBorder="1" applyAlignment="1" applyProtection="1">
      <alignment horizontal="center" vertical="center" shrinkToFit="1"/>
      <protection locked="0"/>
    </xf>
    <xf numFmtId="196" fontId="18" fillId="0" borderId="10" xfId="0" applyNumberFormat="1" applyFont="1" applyFill="1" applyBorder="1" applyAlignment="1" applyProtection="1">
      <alignment horizontal="center" vertical="center" shrinkToFit="1"/>
      <protection locked="0"/>
    </xf>
    <xf numFmtId="187" fontId="18" fillId="0" borderId="9" xfId="0" applyNumberFormat="1" applyFont="1" applyFill="1" applyBorder="1" applyAlignment="1" applyProtection="1">
      <alignment horizontal="center" vertical="center" shrinkToFit="1"/>
      <protection locked="0"/>
    </xf>
    <xf numFmtId="187" fontId="18" fillId="0" borderId="10" xfId="0" applyNumberFormat="1"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196" fontId="18" fillId="0" borderId="5" xfId="0" applyNumberFormat="1" applyFont="1" applyFill="1" applyBorder="1" applyAlignment="1" applyProtection="1">
      <alignment horizontal="center" vertical="center" shrinkToFit="1"/>
      <protection locked="0"/>
    </xf>
    <xf numFmtId="196" fontId="18" fillId="0" borderId="13" xfId="0" applyNumberFormat="1" applyFont="1" applyFill="1" applyBorder="1" applyAlignment="1" applyProtection="1">
      <alignment horizontal="center" vertical="center" shrinkToFit="1"/>
      <protection locked="0"/>
    </xf>
    <xf numFmtId="200" fontId="3" fillId="0" borderId="9" xfId="0" applyNumberFormat="1" applyFont="1" applyFill="1" applyBorder="1" applyAlignment="1" applyProtection="1">
      <alignment horizontal="right" vertical="center"/>
      <protection locked="0"/>
    </xf>
    <xf numFmtId="200" fontId="3" fillId="0" borderId="10" xfId="0" applyNumberFormat="1" applyFont="1" applyFill="1" applyBorder="1" applyAlignment="1" applyProtection="1">
      <alignment horizontal="right" vertical="center"/>
      <protection locked="0"/>
    </xf>
    <xf numFmtId="200" fontId="3" fillId="11" borderId="9" xfId="0" applyNumberFormat="1" applyFont="1" applyFill="1" applyBorder="1" applyAlignment="1" applyProtection="1">
      <alignment horizontal="right" vertical="center" wrapText="1"/>
      <protection locked="0"/>
    </xf>
    <xf numFmtId="200" fontId="3" fillId="11" borderId="6" xfId="0" applyNumberFormat="1" applyFont="1" applyFill="1" applyBorder="1" applyAlignment="1" applyProtection="1">
      <alignment horizontal="right" vertical="center" wrapText="1"/>
      <protection locked="0"/>
    </xf>
    <xf numFmtId="200" fontId="3" fillId="11" borderId="10" xfId="0" applyNumberFormat="1" applyFont="1" applyFill="1" applyBorder="1" applyAlignment="1" applyProtection="1">
      <alignment horizontal="right" vertical="center" wrapText="1"/>
      <protection locked="0"/>
    </xf>
    <xf numFmtId="0" fontId="11" fillId="2" borderId="9" xfId="0" applyFont="1" applyFill="1" applyBorder="1" applyAlignment="1" applyProtection="1">
      <alignment vertical="center" wrapText="1" shrinkToFit="1"/>
      <protection locked="0"/>
    </xf>
    <xf numFmtId="0" fontId="11" fillId="2" borderId="10" xfId="0" applyFont="1" applyFill="1" applyBorder="1" applyAlignment="1" applyProtection="1">
      <alignment vertical="center" wrapText="1" shrinkToFit="1"/>
      <protection locked="0"/>
    </xf>
    <xf numFmtId="0" fontId="11" fillId="2" borderId="5" xfId="0" applyFont="1" applyFill="1" applyBorder="1" applyAlignment="1" applyProtection="1">
      <alignment vertical="center" wrapText="1" shrinkToFit="1"/>
      <protection locked="0"/>
    </xf>
    <xf numFmtId="0" fontId="11" fillId="2" borderId="13" xfId="0" applyFont="1" applyFill="1" applyBorder="1" applyAlignment="1" applyProtection="1">
      <alignment vertical="center" wrapText="1" shrinkToFit="1"/>
      <protection locked="0"/>
    </xf>
    <xf numFmtId="0" fontId="9" fillId="2" borderId="9" xfId="0" applyFont="1" applyFill="1" applyBorder="1" applyAlignment="1" applyProtection="1">
      <alignment horizontal="center" vertical="center" wrapText="1" shrinkToFit="1"/>
      <protection locked="0"/>
    </xf>
    <xf numFmtId="0" fontId="9" fillId="2" borderId="6" xfId="0" applyFont="1" applyFill="1" applyBorder="1" applyAlignment="1" applyProtection="1">
      <alignment horizontal="center" vertical="center" wrapText="1" shrinkToFit="1"/>
      <protection locked="0"/>
    </xf>
    <xf numFmtId="0" fontId="9" fillId="2" borderId="10" xfId="0" applyFont="1" applyFill="1" applyBorder="1" applyAlignment="1" applyProtection="1">
      <alignment horizontal="center" vertical="center" wrapText="1" shrinkToFit="1"/>
      <protection locked="0"/>
    </xf>
    <xf numFmtId="0" fontId="9" fillId="2" borderId="5" xfId="0" applyFont="1" applyFill="1" applyBorder="1" applyAlignment="1" applyProtection="1">
      <alignment horizontal="center" vertical="center" wrapText="1" shrinkToFit="1"/>
      <protection locked="0"/>
    </xf>
    <xf numFmtId="0" fontId="9" fillId="2" borderId="12" xfId="0" applyFont="1" applyFill="1" applyBorder="1" applyAlignment="1" applyProtection="1">
      <alignment horizontal="center" vertical="center" wrapText="1" shrinkToFit="1"/>
      <protection locked="0"/>
    </xf>
    <xf numFmtId="0" fontId="9" fillId="2" borderId="13" xfId="0" applyFont="1" applyFill="1" applyBorder="1" applyAlignment="1" applyProtection="1">
      <alignment horizontal="center" vertical="center" wrapText="1" shrinkToFit="1"/>
      <protection locked="0"/>
    </xf>
    <xf numFmtId="199" fontId="33" fillId="11" borderId="3" xfId="2" applyNumberFormat="1" applyFont="1" applyFill="1" applyBorder="1" applyAlignment="1" applyProtection="1">
      <alignment horizontal="right" vertical="center" shrinkToFit="1"/>
      <protection locked="0"/>
    </xf>
    <xf numFmtId="203" fontId="8" fillId="11" borderId="2" xfId="2" applyNumberFormat="1" applyFont="1" applyFill="1" applyBorder="1" applyAlignment="1" applyProtection="1">
      <alignment horizontal="right" vertical="center" wrapText="1"/>
      <protection locked="0"/>
    </xf>
    <xf numFmtId="203" fontId="33" fillId="11" borderId="2" xfId="2" applyNumberFormat="1" applyFont="1" applyFill="1" applyBorder="1" applyAlignment="1" applyProtection="1">
      <alignment horizontal="right" vertical="center" shrinkToFit="1"/>
      <protection locked="0"/>
    </xf>
    <xf numFmtId="192" fontId="33" fillId="11" borderId="3" xfId="2" applyNumberFormat="1" applyFont="1" applyFill="1" applyBorder="1" applyAlignment="1" applyProtection="1">
      <alignment horizontal="right" vertical="center" shrinkToFit="1"/>
      <protection locked="0"/>
    </xf>
    <xf numFmtId="188" fontId="33" fillId="11" borderId="5" xfId="2" applyNumberFormat="1" applyFont="1" applyFill="1" applyBorder="1" applyAlignment="1" applyProtection="1">
      <alignment horizontal="right" vertical="center" shrinkToFit="1"/>
      <protection locked="0"/>
    </xf>
    <xf numFmtId="188" fontId="33" fillId="11" borderId="13" xfId="2" applyNumberFormat="1" applyFont="1" applyFill="1" applyBorder="1" applyAlignment="1" applyProtection="1">
      <alignment horizontal="right" vertical="center" shrinkToFit="1"/>
      <protection locked="0"/>
    </xf>
    <xf numFmtId="0" fontId="6" fillId="11" borderId="71" xfId="0" applyFont="1" applyFill="1" applyBorder="1" applyAlignment="1" applyProtection="1">
      <alignment horizontal="center" vertical="center"/>
      <protection locked="0"/>
    </xf>
    <xf numFmtId="0" fontId="6" fillId="11" borderId="67"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wrapText="1" shrinkToFit="1"/>
      <protection locked="0"/>
    </xf>
    <xf numFmtId="0" fontId="3" fillId="2" borderId="6" xfId="0" applyFont="1" applyFill="1" applyBorder="1" applyAlignment="1" applyProtection="1">
      <alignment horizontal="center" vertical="center" wrapText="1" shrinkToFit="1"/>
      <protection locked="0"/>
    </xf>
    <xf numFmtId="0" fontId="3" fillId="2" borderId="82" xfId="0" applyFont="1" applyFill="1" applyBorder="1" applyAlignment="1" applyProtection="1">
      <alignment horizontal="center" vertical="center" wrapText="1" shrinkToFit="1"/>
      <protection locked="0"/>
    </xf>
    <xf numFmtId="0" fontId="3" fillId="2" borderId="11"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8" xfId="0"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shrinkToFit="1"/>
      <protection locked="0"/>
    </xf>
    <xf numFmtId="0" fontId="4" fillId="0" borderId="77" xfId="0" applyFont="1" applyFill="1" applyBorder="1" applyAlignment="1" applyProtection="1">
      <alignment vertical="center"/>
      <protection locked="0"/>
    </xf>
    <xf numFmtId="0" fontId="4" fillId="0" borderId="78" xfId="0" applyFont="1" applyFill="1" applyBorder="1" applyAlignment="1" applyProtection="1">
      <alignment vertical="center"/>
      <protection locked="0"/>
    </xf>
    <xf numFmtId="0" fontId="4" fillId="0" borderId="79" xfId="0" applyFont="1" applyFill="1" applyBorder="1" applyAlignment="1" applyProtection="1">
      <alignment vertical="center"/>
      <protection locked="0"/>
    </xf>
    <xf numFmtId="0" fontId="4" fillId="0" borderId="77" xfId="0" applyFont="1" applyFill="1" applyBorder="1" applyAlignment="1" applyProtection="1">
      <alignment vertical="center" shrinkToFit="1"/>
      <protection locked="0"/>
    </xf>
    <xf numFmtId="0" fontId="4" fillId="0" borderId="78" xfId="0" applyFont="1" applyFill="1" applyBorder="1" applyAlignment="1" applyProtection="1">
      <alignment vertical="center" shrinkToFit="1"/>
      <protection locked="0"/>
    </xf>
    <xf numFmtId="0" fontId="4" fillId="0" borderId="79" xfId="0" applyFont="1" applyFill="1" applyBorder="1" applyAlignment="1" applyProtection="1">
      <alignment vertical="center" shrinkToFit="1"/>
      <protection locked="0"/>
    </xf>
    <xf numFmtId="0" fontId="26" fillId="2" borderId="14" xfId="0" applyFont="1" applyFill="1" applyBorder="1" applyAlignment="1" applyProtection="1">
      <alignment horizontal="center" vertical="center" shrinkToFit="1"/>
      <protection locked="0"/>
    </xf>
    <xf numFmtId="0" fontId="26" fillId="2" borderId="4" xfId="0" applyFont="1" applyFill="1" applyBorder="1" applyAlignment="1" applyProtection="1">
      <alignment horizontal="center" vertical="center" shrinkToFit="1"/>
      <protection locked="0"/>
    </xf>
    <xf numFmtId="0" fontId="18" fillId="11" borderId="5" xfId="0" applyNumberFormat="1" applyFont="1" applyFill="1" applyBorder="1" applyAlignment="1" applyProtection="1">
      <alignment horizontal="center" vertical="center" shrinkToFit="1"/>
      <protection locked="0"/>
    </xf>
    <xf numFmtId="0" fontId="18" fillId="11" borderId="13" xfId="0" applyNumberFormat="1" applyFont="1" applyFill="1" applyBorder="1" applyAlignment="1" applyProtection="1">
      <alignment horizontal="center" vertical="center" shrinkToFit="1"/>
      <protection locked="0"/>
    </xf>
    <xf numFmtId="187" fontId="18" fillId="11" borderId="5" xfId="0" applyNumberFormat="1" applyFont="1" applyFill="1" applyBorder="1" applyAlignment="1" applyProtection="1">
      <alignment horizontal="center" vertical="center" shrinkToFit="1"/>
      <protection locked="0"/>
    </xf>
    <xf numFmtId="187" fontId="18" fillId="11" borderId="13" xfId="0" applyNumberFormat="1" applyFont="1" applyFill="1" applyBorder="1" applyAlignment="1" applyProtection="1">
      <alignment horizontal="center" vertical="center" shrinkToFit="1"/>
      <protection locked="0"/>
    </xf>
    <xf numFmtId="0" fontId="18" fillId="11" borderId="9" xfId="0" applyNumberFormat="1" applyFont="1" applyFill="1" applyBorder="1" applyAlignment="1" applyProtection="1">
      <alignment horizontal="center" vertical="center" shrinkToFit="1"/>
      <protection locked="0"/>
    </xf>
    <xf numFmtId="0" fontId="18" fillId="11" borderId="82" xfId="0" applyNumberFormat="1" applyFont="1" applyFill="1" applyBorder="1" applyAlignment="1" applyProtection="1">
      <alignment horizontal="center" vertical="center" shrinkToFit="1"/>
      <protection locked="0"/>
    </xf>
    <xf numFmtId="187" fontId="18" fillId="11" borderId="9" xfId="0" applyNumberFormat="1" applyFont="1" applyFill="1" applyBorder="1" applyAlignment="1" applyProtection="1">
      <alignment horizontal="center" vertical="center" shrinkToFit="1"/>
      <protection locked="0"/>
    </xf>
    <xf numFmtId="187" fontId="18" fillId="11" borderId="82" xfId="0" applyNumberFormat="1" applyFont="1" applyFill="1" applyBorder="1" applyAlignment="1" applyProtection="1">
      <alignment horizontal="center" vertical="center" shrinkToFit="1"/>
      <protection locked="0"/>
    </xf>
    <xf numFmtId="197" fontId="33" fillId="0" borderId="12" xfId="2" applyNumberFormat="1" applyFont="1" applyFill="1" applyBorder="1" applyAlignment="1" applyProtection="1">
      <alignment horizontal="right" vertical="center" shrinkToFit="1"/>
      <protection locked="0"/>
    </xf>
    <xf numFmtId="197" fontId="33" fillId="0" borderId="13" xfId="2" applyNumberFormat="1" applyFont="1" applyFill="1" applyBorder="1" applyAlignment="1" applyProtection="1">
      <alignment horizontal="right" vertical="center" shrinkToFit="1"/>
      <protection locked="0"/>
    </xf>
    <xf numFmtId="0" fontId="15" fillId="0" borderId="0" xfId="0" applyFont="1" applyFill="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180" fontId="33" fillId="0" borderId="5" xfId="2" applyNumberFormat="1" applyFont="1" applyFill="1" applyBorder="1" applyAlignment="1" applyProtection="1">
      <alignment horizontal="right" vertical="center" shrinkToFit="1"/>
      <protection locked="0"/>
    </xf>
    <xf numFmtId="180" fontId="33" fillId="0" borderId="13" xfId="2" applyNumberFormat="1" applyFont="1" applyFill="1" applyBorder="1" applyAlignment="1" applyProtection="1">
      <alignment horizontal="right" vertical="center" shrinkToFit="1"/>
      <protection locked="0"/>
    </xf>
    <xf numFmtId="0" fontId="15" fillId="0" borderId="0" xfId="0" applyFont="1" applyFill="1" applyAlignment="1" applyProtection="1">
      <alignment horizontal="left" vertical="center"/>
      <protection locked="0"/>
    </xf>
    <xf numFmtId="202" fontId="8" fillId="11" borderId="2" xfId="2" applyNumberFormat="1" applyFont="1" applyFill="1" applyBorder="1" applyAlignment="1" applyProtection="1">
      <alignment horizontal="right" vertical="center" wrapText="1"/>
      <protection locked="0"/>
    </xf>
    <xf numFmtId="196" fontId="18" fillId="11" borderId="9" xfId="0" applyNumberFormat="1" applyFont="1" applyFill="1" applyBorder="1" applyAlignment="1" applyProtection="1">
      <alignment horizontal="center" vertical="center" shrinkToFit="1"/>
      <protection locked="0"/>
    </xf>
    <xf numFmtId="196" fontId="18" fillId="11" borderId="82"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vertical="center" wrapText="1"/>
      <protection locked="0"/>
    </xf>
    <xf numFmtId="0" fontId="3" fillId="11" borderId="71" xfId="0" applyFont="1" applyFill="1" applyBorder="1" applyAlignment="1" applyProtection="1">
      <alignment horizontal="center" vertical="center"/>
      <protection locked="0"/>
    </xf>
    <xf numFmtId="0" fontId="3" fillId="11" borderId="67" xfId="0" applyFont="1" applyFill="1" applyBorder="1" applyAlignment="1" applyProtection="1">
      <alignment horizontal="center" vertical="center"/>
      <protection locked="0"/>
    </xf>
    <xf numFmtId="0" fontId="3" fillId="11" borderId="70" xfId="0" applyFont="1" applyFill="1" applyBorder="1" applyAlignment="1" applyProtection="1">
      <alignment horizontal="center" vertical="center"/>
      <protection locked="0"/>
    </xf>
    <xf numFmtId="0" fontId="6" fillId="11" borderId="7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protection locked="0"/>
    </xf>
    <xf numFmtId="0" fontId="26" fillId="2" borderId="15" xfId="0" applyFont="1" applyFill="1" applyBorder="1" applyAlignment="1" applyProtection="1">
      <alignment horizontal="center" vertical="center" shrinkToFit="1"/>
      <protection locked="0"/>
    </xf>
    <xf numFmtId="0" fontId="26" fillId="2" borderId="15"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11" fillId="2" borderId="15" xfId="0" applyFont="1" applyFill="1" applyBorder="1" applyProtection="1">
      <alignment vertical="center"/>
      <protection locked="0"/>
    </xf>
    <xf numFmtId="0" fontId="11" fillId="2" borderId="4" xfId="0" applyFont="1" applyFill="1" applyBorder="1" applyProtection="1">
      <alignment vertical="center"/>
      <protection locked="0"/>
    </xf>
    <xf numFmtId="0" fontId="3" fillId="2" borderId="1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2" fillId="2" borderId="36"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2" fillId="2" borderId="37" xfId="0" applyFont="1" applyFill="1" applyBorder="1" applyAlignment="1" applyProtection="1">
      <alignment horizontal="center" vertical="center" wrapText="1"/>
      <protection locked="0"/>
    </xf>
    <xf numFmtId="0" fontId="32" fillId="2"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187" fontId="18" fillId="0" borderId="5" xfId="0" applyNumberFormat="1" applyFont="1" applyFill="1" applyBorder="1" applyAlignment="1" applyProtection="1">
      <alignment horizontal="center" vertical="center" shrinkToFit="1"/>
      <protection locked="0"/>
    </xf>
    <xf numFmtId="187" fontId="18" fillId="0" borderId="13"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left" vertical="center" wrapText="1" shrinkToFit="1"/>
      <protection locked="0"/>
    </xf>
    <xf numFmtId="0" fontId="11" fillId="2" borderId="2"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197" fontId="33" fillId="11" borderId="12" xfId="2" applyNumberFormat="1" applyFont="1" applyFill="1" applyBorder="1" applyAlignment="1" applyProtection="1">
      <alignment horizontal="right" vertical="center" shrinkToFit="1"/>
      <protection locked="0"/>
    </xf>
    <xf numFmtId="197" fontId="33" fillId="11" borderId="13" xfId="2" applyNumberFormat="1" applyFont="1" applyFill="1" applyBorder="1" applyAlignment="1" applyProtection="1">
      <alignment horizontal="right" vertical="center" shrinkToFit="1"/>
      <protection locked="0"/>
    </xf>
    <xf numFmtId="180" fontId="33" fillId="0" borderId="50" xfId="2" applyNumberFormat="1" applyFont="1" applyFill="1" applyBorder="1" applyAlignment="1" applyProtection="1">
      <alignment horizontal="center" vertical="center" shrinkToFit="1"/>
      <protection locked="0"/>
    </xf>
    <xf numFmtId="180" fontId="33" fillId="0" borderId="51" xfId="2" applyNumberFormat="1" applyFont="1" applyFill="1" applyBorder="1" applyAlignment="1" applyProtection="1">
      <alignment horizontal="center" vertical="center" shrinkToFit="1"/>
      <protection locked="0"/>
    </xf>
    <xf numFmtId="180" fontId="33" fillId="0" borderId="52" xfId="2" applyNumberFormat="1" applyFont="1" applyFill="1" applyBorder="1" applyAlignment="1" applyProtection="1">
      <alignment horizontal="center" vertical="center" shrinkToFit="1"/>
      <protection locked="0"/>
    </xf>
    <xf numFmtId="180" fontId="33" fillId="0" borderId="53" xfId="2" applyNumberFormat="1" applyFont="1" applyFill="1" applyBorder="1" applyAlignment="1" applyProtection="1">
      <alignment horizontal="center" vertical="center" shrinkToFit="1"/>
      <protection locked="0"/>
    </xf>
    <xf numFmtId="200" fontId="33" fillId="0" borderId="9" xfId="2" applyNumberFormat="1" applyFont="1" applyFill="1" applyBorder="1" applyAlignment="1" applyProtection="1">
      <alignment horizontal="right" vertical="center" shrinkToFit="1"/>
      <protection locked="0"/>
    </xf>
    <xf numFmtId="200" fontId="33" fillId="0" borderId="6" xfId="2" applyNumberFormat="1" applyFont="1" applyFill="1" applyBorder="1" applyAlignment="1" applyProtection="1">
      <alignment horizontal="right" vertical="center" shrinkToFit="1"/>
      <protection locked="0"/>
    </xf>
    <xf numFmtId="200" fontId="33" fillId="0" borderId="54" xfId="2" applyNumberFormat="1" applyFont="1" applyFill="1" applyBorder="1" applyAlignment="1" applyProtection="1">
      <alignment horizontal="right" vertical="center" shrinkToFit="1"/>
      <protection locked="0"/>
    </xf>
    <xf numFmtId="200" fontId="33" fillId="11" borderId="9" xfId="2" applyNumberFormat="1" applyFont="1" applyFill="1" applyBorder="1" applyAlignment="1" applyProtection="1">
      <alignment horizontal="right" vertical="center" shrinkToFit="1"/>
      <protection locked="0"/>
    </xf>
    <xf numFmtId="200" fontId="33" fillId="11" borderId="10" xfId="2" applyNumberFormat="1" applyFont="1" applyFill="1" applyBorder="1" applyAlignment="1" applyProtection="1">
      <alignment horizontal="right" vertical="center" shrinkToFit="1"/>
      <protection locked="0"/>
    </xf>
    <xf numFmtId="200" fontId="33" fillId="0" borderId="10" xfId="2" applyNumberFormat="1" applyFont="1" applyFill="1" applyBorder="1" applyAlignment="1" applyProtection="1">
      <alignment horizontal="right" vertical="center" shrinkToFit="1"/>
      <protection locked="0"/>
    </xf>
    <xf numFmtId="198" fontId="33" fillId="0" borderId="48" xfId="2" applyNumberFormat="1" applyFont="1" applyFill="1" applyBorder="1" applyAlignment="1" applyProtection="1">
      <alignment horizontal="right" vertical="center" shrinkToFit="1"/>
      <protection locked="0"/>
    </xf>
    <xf numFmtId="198" fontId="33" fillId="0" borderId="25" xfId="2" applyNumberFormat="1" applyFont="1" applyFill="1" applyBorder="1" applyAlignment="1" applyProtection="1">
      <alignment horizontal="right" vertical="center" shrinkToFit="1"/>
      <protection locked="0"/>
    </xf>
    <xf numFmtId="180" fontId="33" fillId="0" borderId="7" xfId="2" applyNumberFormat="1" applyFont="1" applyFill="1" applyBorder="1" applyAlignment="1" applyProtection="1">
      <alignment horizontal="right" vertical="center" shrinkToFit="1"/>
      <protection locked="0"/>
    </xf>
    <xf numFmtId="180" fontId="33" fillId="0" borderId="3" xfId="2" applyNumberFormat="1" applyFont="1" applyFill="1" applyBorder="1" applyAlignment="1" applyProtection="1">
      <alignment horizontal="right" vertical="center" shrinkToFit="1"/>
      <protection locked="0"/>
    </xf>
    <xf numFmtId="199" fontId="33" fillId="11" borderId="13" xfId="2" applyNumberFormat="1" applyFont="1" applyFill="1" applyBorder="1" applyAlignment="1" applyProtection="1">
      <alignment horizontal="right" vertical="center" shrinkToFit="1"/>
      <protection locked="0"/>
    </xf>
    <xf numFmtId="185" fontId="6" fillId="11" borderId="0" xfId="0" applyNumberFormat="1" applyFont="1" applyFill="1" applyBorder="1" applyAlignment="1" applyProtection="1">
      <alignment horizontal="center" vertical="center"/>
      <protection locked="0"/>
    </xf>
    <xf numFmtId="176" fontId="3" fillId="0" borderId="9" xfId="2" applyNumberFormat="1" applyFont="1" applyFill="1" applyBorder="1" applyAlignment="1" applyProtection="1">
      <alignment vertical="center" shrinkToFit="1"/>
      <protection locked="0"/>
    </xf>
    <xf numFmtId="176" fontId="3" fillId="0" borderId="5" xfId="2" applyNumberFormat="1" applyFont="1" applyFill="1" applyBorder="1" applyAlignment="1" applyProtection="1">
      <alignment vertical="center" shrinkToFit="1"/>
      <protection locked="0"/>
    </xf>
    <xf numFmtId="176" fontId="3" fillId="0" borderId="6" xfId="2" applyNumberFormat="1" applyFont="1" applyFill="1" applyBorder="1" applyAlignment="1" applyProtection="1">
      <alignment horizontal="center" vertical="center" shrinkToFit="1"/>
      <protection locked="0"/>
    </xf>
    <xf numFmtId="176" fontId="3" fillId="0" borderId="12" xfId="2" applyNumberFormat="1"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181" fontId="33" fillId="0" borderId="35" xfId="0" applyNumberFormat="1" applyFont="1" applyFill="1" applyBorder="1" applyAlignment="1" applyProtection="1">
      <alignment horizontal="right" vertical="center" shrinkToFit="1"/>
      <protection locked="0"/>
    </xf>
    <xf numFmtId="181" fontId="33" fillId="0" borderId="34" xfId="0" applyNumberFormat="1" applyFont="1" applyFill="1" applyBorder="1" applyAlignment="1" applyProtection="1">
      <alignment horizontal="right" vertical="center" shrinkToFit="1"/>
      <protection locked="0"/>
    </xf>
    <xf numFmtId="0" fontId="11" fillId="2" borderId="2" xfId="0" applyFont="1" applyFill="1" applyBorder="1" applyAlignment="1" applyProtection="1">
      <alignment horizontal="center" vertical="center" wrapText="1" shrinkToFit="1"/>
      <protection locked="0"/>
    </xf>
    <xf numFmtId="0" fontId="11" fillId="2" borderId="3" xfId="0" applyFont="1" applyFill="1" applyBorder="1" applyAlignment="1" applyProtection="1">
      <alignment horizontal="center" vertical="center" wrapText="1" shrinkToFit="1"/>
      <protection locked="0"/>
    </xf>
    <xf numFmtId="0" fontId="11" fillId="2" borderId="9" xfId="0" applyFont="1" applyFill="1" applyBorder="1" applyAlignment="1" applyProtection="1">
      <alignment vertical="center" wrapText="1"/>
      <protection locked="0"/>
    </xf>
    <xf numFmtId="0" fontId="11" fillId="2" borderId="5" xfId="0" applyFont="1" applyFill="1" applyBorder="1" applyAlignment="1" applyProtection="1">
      <alignment vertical="center" wrapText="1"/>
      <protection locked="0"/>
    </xf>
    <xf numFmtId="198" fontId="33" fillId="0" borderId="5" xfId="2" applyNumberFormat="1" applyFont="1" applyFill="1" applyBorder="1" applyAlignment="1" applyProtection="1">
      <alignment horizontal="right" vertical="center" shrinkToFit="1"/>
      <protection locked="0"/>
    </xf>
    <xf numFmtId="198" fontId="33" fillId="0" borderId="12" xfId="2" applyNumberFormat="1" applyFont="1" applyFill="1" applyBorder="1" applyAlignment="1" applyProtection="1">
      <alignment horizontal="right" vertical="center" shrinkToFit="1"/>
      <protection locked="0"/>
    </xf>
    <xf numFmtId="198" fontId="33" fillId="0" borderId="49" xfId="2" applyNumberFormat="1" applyFont="1" applyFill="1" applyBorder="1" applyAlignment="1" applyProtection="1">
      <alignment horizontal="right" vertical="center" shrinkToFit="1"/>
      <protection locked="0"/>
    </xf>
    <xf numFmtId="0" fontId="32" fillId="2" borderId="9" xfId="0" applyFont="1" applyFill="1" applyBorder="1" applyAlignment="1" applyProtection="1">
      <alignment horizontal="left" wrapText="1"/>
      <protection locked="0"/>
    </xf>
    <xf numFmtId="0" fontId="32" fillId="2" borderId="10" xfId="0" applyFont="1" applyFill="1" applyBorder="1" applyAlignment="1" applyProtection="1">
      <alignment horizontal="left" wrapText="1"/>
      <protection locked="0"/>
    </xf>
    <xf numFmtId="0" fontId="32" fillId="2" borderId="11" xfId="0" applyFont="1" applyFill="1" applyBorder="1" applyAlignment="1" applyProtection="1">
      <alignment horizontal="left" wrapText="1"/>
      <protection locked="0"/>
    </xf>
    <xf numFmtId="0" fontId="32" fillId="2" borderId="8" xfId="0" applyFont="1" applyFill="1" applyBorder="1" applyAlignment="1" applyProtection="1">
      <alignment horizontal="left" wrapText="1"/>
      <protection locked="0"/>
    </xf>
    <xf numFmtId="49" fontId="6" fillId="11" borderId="71" xfId="0" applyNumberFormat="1" applyFont="1" applyFill="1" applyBorder="1" applyAlignment="1" applyProtection="1">
      <alignment horizontal="center" vertical="center"/>
      <protection locked="0"/>
    </xf>
    <xf numFmtId="49" fontId="6" fillId="11" borderId="67" xfId="0" applyNumberFormat="1" applyFont="1" applyFill="1" applyBorder="1" applyAlignment="1" applyProtection="1">
      <alignment horizontal="center" vertical="center"/>
      <protection locked="0"/>
    </xf>
    <xf numFmtId="49" fontId="6" fillId="11" borderId="70" xfId="0" applyNumberFormat="1" applyFont="1" applyFill="1" applyBorder="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3" fillId="11" borderId="15" xfId="0" applyFont="1" applyFill="1" applyBorder="1" applyAlignment="1" applyProtection="1">
      <alignment vertical="center" wrapText="1"/>
      <protection locked="0"/>
    </xf>
    <xf numFmtId="0" fontId="3" fillId="11" borderId="14" xfId="0" applyFont="1" applyFill="1" applyBorder="1" applyAlignment="1" applyProtection="1">
      <alignment vertical="center" wrapText="1"/>
      <protection locked="0"/>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3" fillId="0" borderId="4" xfId="0" applyFont="1" applyFill="1" applyBorder="1" applyAlignment="1">
      <alignment vertical="center" wrapText="1"/>
    </xf>
    <xf numFmtId="0" fontId="3" fillId="2" borderId="3"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5" fillId="0" borderId="15" xfId="0" applyFont="1" applyFill="1" applyBorder="1" applyAlignment="1">
      <alignment vertical="center" wrapText="1"/>
    </xf>
    <xf numFmtId="0" fontId="5" fillId="0" borderId="14" xfId="0" applyFont="1" applyFill="1" applyBorder="1" applyAlignment="1">
      <alignment vertical="center" wrapText="1"/>
    </xf>
    <xf numFmtId="0" fontId="5" fillId="0" borderId="4" xfId="0" applyFont="1" applyFill="1" applyBorder="1" applyAlignment="1">
      <alignment vertical="center" wrapText="1"/>
    </xf>
    <xf numFmtId="0" fontId="3" fillId="11" borderId="15" xfId="0" applyFont="1" applyFill="1" applyBorder="1" applyAlignment="1" applyProtection="1">
      <alignment vertical="center"/>
      <protection locked="0"/>
    </xf>
    <xf numFmtId="0" fontId="3" fillId="11" borderId="14"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15" xfId="0" applyFont="1" applyFill="1" applyBorder="1" applyAlignment="1" applyProtection="1">
      <alignment horizontal="left" vertical="center" wrapText="1"/>
      <protection locked="0"/>
    </xf>
    <xf numFmtId="0" fontId="3" fillId="11" borderId="14"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3" fillId="0" borderId="9" xfId="0" applyFont="1" applyFill="1" applyBorder="1" applyAlignment="1">
      <alignment vertical="center" textRotation="255" wrapText="1"/>
    </xf>
    <xf numFmtId="0" fontId="3" fillId="0" borderId="10" xfId="0" applyFont="1" applyFill="1" applyBorder="1" applyAlignment="1">
      <alignment vertical="center" textRotation="255" wrapText="1"/>
    </xf>
    <xf numFmtId="0" fontId="3" fillId="0" borderId="11" xfId="0" applyFont="1" applyFill="1" applyBorder="1" applyAlignment="1">
      <alignment vertical="center" textRotation="255" wrapText="1"/>
    </xf>
    <xf numFmtId="0" fontId="3" fillId="0" borderId="8" xfId="0" applyFont="1" applyFill="1" applyBorder="1" applyAlignment="1">
      <alignment vertical="center" textRotation="255" wrapText="1"/>
    </xf>
    <xf numFmtId="0" fontId="3" fillId="11" borderId="4" xfId="0" applyFont="1" applyFill="1" applyBorder="1" applyAlignment="1" applyProtection="1">
      <alignment vertical="center" wrapText="1"/>
      <protection locked="0"/>
    </xf>
    <xf numFmtId="0" fontId="3" fillId="0" borderId="9"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11" fillId="0" borderId="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30" fillId="7" borderId="77" xfId="0" applyFont="1" applyFill="1" applyBorder="1" applyAlignment="1">
      <alignment vertical="center"/>
    </xf>
    <xf numFmtId="0" fontId="30" fillId="7" borderId="78" xfId="0" applyFont="1" applyFill="1" applyBorder="1" applyAlignment="1">
      <alignment vertical="center"/>
    </xf>
    <xf numFmtId="0" fontId="5" fillId="11" borderId="77" xfId="0" applyFont="1" applyFill="1" applyBorder="1" applyAlignment="1" applyProtection="1">
      <alignment horizontal="center" vertical="center"/>
      <protection locked="0"/>
    </xf>
    <xf numFmtId="0" fontId="5" fillId="11" borderId="78" xfId="0" applyFont="1" applyFill="1" applyBorder="1" applyAlignment="1" applyProtection="1">
      <alignment horizontal="center" vertical="center"/>
      <protection locked="0"/>
    </xf>
    <xf numFmtId="0" fontId="5" fillId="11" borderId="61" xfId="0" applyFont="1" applyFill="1" applyBorder="1" applyAlignment="1" applyProtection="1">
      <alignment horizontal="center" vertical="center"/>
      <protection locked="0"/>
    </xf>
    <xf numFmtId="205" fontId="3" fillId="11" borderId="78" xfId="0" applyNumberFormat="1" applyFont="1" applyFill="1" applyBorder="1" applyAlignment="1" applyProtection="1">
      <alignment horizontal="right" vertical="center" wrapText="1"/>
      <protection locked="0"/>
    </xf>
    <xf numFmtId="205" fontId="3" fillId="11" borderId="14" xfId="0" applyNumberFormat="1" applyFont="1" applyFill="1" applyBorder="1" applyAlignment="1" applyProtection="1">
      <alignment horizontal="right" vertical="center" wrapText="1"/>
      <protection locked="0"/>
    </xf>
    <xf numFmtId="0" fontId="30" fillId="10" borderId="78" xfId="0" applyFont="1" applyFill="1" applyBorder="1" applyAlignment="1">
      <alignment horizontal="left" vertical="center"/>
    </xf>
    <xf numFmtId="0" fontId="11" fillId="11" borderId="15" xfId="0" applyFont="1" applyFill="1" applyBorder="1" applyAlignment="1" applyProtection="1">
      <alignment horizontal="left" vertical="center" wrapText="1"/>
      <protection locked="0"/>
    </xf>
    <xf numFmtId="0" fontId="11" fillId="11" borderId="14" xfId="0" applyFont="1" applyFill="1" applyBorder="1" applyAlignment="1" applyProtection="1">
      <alignment horizontal="left" vertical="center" wrapText="1"/>
      <protection locked="0"/>
    </xf>
    <xf numFmtId="0" fontId="11" fillId="11" borderId="4" xfId="0" applyFont="1" applyFill="1" applyBorder="1" applyAlignment="1" applyProtection="1">
      <alignment horizontal="left" vertical="center" wrapText="1"/>
      <protection locked="0"/>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205" fontId="3" fillId="11" borderId="78" xfId="0" applyNumberFormat="1" applyFont="1" applyFill="1" applyBorder="1" applyAlignment="1" applyProtection="1">
      <alignment horizontal="right" vertical="center"/>
      <protection locked="0"/>
    </xf>
    <xf numFmtId="205" fontId="3" fillId="11" borderId="14" xfId="0" applyNumberFormat="1" applyFont="1" applyFill="1" applyBorder="1" applyAlignment="1" applyProtection="1">
      <alignment horizontal="right" vertical="center"/>
      <protection locked="0"/>
    </xf>
    <xf numFmtId="0" fontId="3" fillId="10" borderId="78" xfId="0" applyFont="1" applyFill="1" applyBorder="1" applyAlignment="1">
      <alignment horizontal="center" vertical="center"/>
    </xf>
    <xf numFmtId="0" fontId="11" fillId="11" borderId="77" xfId="0" applyFont="1" applyFill="1" applyBorder="1" applyAlignment="1" applyProtection="1">
      <alignment horizontal="left" vertical="center" wrapText="1"/>
      <protection locked="0"/>
    </xf>
    <xf numFmtId="0" fontId="11" fillId="11" borderId="78" xfId="0" applyFont="1" applyFill="1" applyBorder="1" applyAlignment="1" applyProtection="1">
      <alignment horizontal="left" vertical="center" wrapText="1"/>
      <protection locked="0"/>
    </xf>
    <xf numFmtId="0" fontId="11" fillId="11" borderId="79" xfId="0" applyFont="1" applyFill="1" applyBorder="1" applyAlignment="1" applyProtection="1">
      <alignment horizontal="left" vertical="center" wrapText="1"/>
      <protection locked="0"/>
    </xf>
    <xf numFmtId="0" fontId="15" fillId="0" borderId="0" xfId="0" applyFont="1" applyFill="1" applyAlignment="1">
      <alignment vertical="top" wrapText="1"/>
    </xf>
    <xf numFmtId="0" fontId="30" fillId="6" borderId="77" xfId="0" applyFont="1" applyFill="1" applyBorder="1" applyAlignment="1">
      <alignment horizontal="center" vertical="center" wrapText="1"/>
    </xf>
    <xf numFmtId="0" fontId="30" fillId="6" borderId="78" xfId="0" applyFont="1" applyFill="1" applyBorder="1" applyAlignment="1">
      <alignment horizontal="center" vertical="center" wrapText="1"/>
    </xf>
    <xf numFmtId="0" fontId="30" fillId="6" borderId="79" xfId="0"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9" xfId="0" applyFont="1" applyFill="1" applyBorder="1" applyAlignment="1">
      <alignment vertical="center" wrapText="1"/>
    </xf>
    <xf numFmtId="0" fontId="15" fillId="0" borderId="6" xfId="0" applyFont="1" applyFill="1" applyBorder="1" applyAlignment="1">
      <alignment vertical="center" wrapText="1"/>
    </xf>
    <xf numFmtId="0" fontId="15" fillId="0" borderId="82" xfId="0" applyFont="1" applyFill="1" applyBorder="1" applyAlignment="1">
      <alignment vertical="center" wrapText="1"/>
    </xf>
    <xf numFmtId="0" fontId="15" fillId="0" borderId="11" xfId="0" applyFont="1" applyFill="1" applyBorder="1" applyAlignment="1">
      <alignment vertical="center" wrapText="1"/>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15" fillId="0" borderId="5" xfId="0" applyFont="1" applyFill="1" applyBorder="1" applyAlignment="1">
      <alignment vertical="center" wrapText="1"/>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5" fillId="0" borderId="0" xfId="0" applyFont="1" applyFill="1" applyBorder="1" applyAlignment="1">
      <alignment vertical="top" wrapText="1"/>
    </xf>
    <xf numFmtId="200" fontId="8" fillId="11" borderId="83" xfId="2" applyNumberFormat="1" applyFont="1" applyFill="1" applyBorder="1" applyAlignment="1" applyProtection="1">
      <alignment horizontal="right" vertical="center" shrinkToFit="1"/>
      <protection locked="0"/>
    </xf>
    <xf numFmtId="180" fontId="33" fillId="3" borderId="15" xfId="2" applyNumberFormat="1" applyFont="1" applyFill="1" applyBorder="1" applyAlignment="1" applyProtection="1">
      <alignment horizontal="right" vertical="center" shrinkToFit="1"/>
      <protection locked="0"/>
    </xf>
    <xf numFmtId="180" fontId="33" fillId="3" borderId="4" xfId="2" applyNumberFormat="1" applyFont="1" applyFill="1" applyBorder="1" applyAlignment="1" applyProtection="1">
      <alignment horizontal="right" vertical="center" shrinkToFit="1"/>
      <protection locked="0"/>
    </xf>
    <xf numFmtId="3" fontId="33" fillId="11" borderId="5" xfId="2" applyNumberFormat="1" applyFont="1" applyFill="1" applyBorder="1" applyAlignment="1" applyProtection="1">
      <alignment horizontal="right" vertical="center" shrinkToFit="1"/>
      <protection locked="0"/>
    </xf>
    <xf numFmtId="0" fontId="33" fillId="11" borderId="12" xfId="2" applyNumberFormat="1" applyFont="1" applyFill="1" applyBorder="1" applyAlignment="1" applyProtection="1">
      <alignment horizontal="right" vertical="center" shrinkToFit="1"/>
      <protection locked="0"/>
    </xf>
    <xf numFmtId="181" fontId="33" fillId="5" borderId="3" xfId="0" applyNumberFormat="1" applyFont="1" applyFill="1" applyBorder="1" applyAlignment="1">
      <alignment vertical="center" shrinkToFi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201" fontId="33" fillId="5" borderId="7" xfId="0" applyNumberFormat="1" applyFont="1" applyFill="1" applyBorder="1" applyAlignment="1">
      <alignment vertical="center" wrapText="1" shrinkToFit="1"/>
    </xf>
    <xf numFmtId="207" fontId="33" fillId="11" borderId="9" xfId="2" applyNumberFormat="1" applyFont="1" applyFill="1" applyBorder="1" applyAlignment="1" applyProtection="1">
      <alignment horizontal="right" vertical="center" shrinkToFit="1"/>
      <protection locked="0"/>
    </xf>
    <xf numFmtId="207" fontId="33" fillId="11" borderId="6" xfId="2" applyNumberFormat="1" applyFont="1" applyFill="1" applyBorder="1" applyAlignment="1" applyProtection="1">
      <alignment horizontal="right" vertical="center" shrinkToFit="1"/>
      <protection locked="0"/>
    </xf>
    <xf numFmtId="181" fontId="33" fillId="5" borderId="13" xfId="0" applyNumberFormat="1" applyFont="1" applyFill="1" applyBorder="1" applyAlignment="1">
      <alignment vertical="center" shrinkToFit="1"/>
    </xf>
    <xf numFmtId="197" fontId="33" fillId="11" borderId="5" xfId="2" applyNumberFormat="1" applyFont="1" applyFill="1" applyBorder="1" applyAlignment="1" applyProtection="1">
      <alignment horizontal="right" vertical="center" wrapText="1"/>
      <protection locked="0"/>
    </xf>
    <xf numFmtId="197" fontId="33" fillId="11" borderId="12" xfId="2" applyNumberFormat="1" applyFont="1" applyFill="1" applyBorder="1" applyAlignment="1" applyProtection="1">
      <alignment horizontal="right" vertical="center" wrapText="1"/>
      <protection locked="0"/>
    </xf>
    <xf numFmtId="197" fontId="33" fillId="11" borderId="13" xfId="2" applyNumberFormat="1" applyFont="1" applyFill="1" applyBorder="1" applyAlignment="1" applyProtection="1">
      <alignment horizontal="right" vertical="center" wrapText="1"/>
      <protection locked="0"/>
    </xf>
    <xf numFmtId="181" fontId="33" fillId="5" borderId="5" xfId="0" applyNumberFormat="1" applyFont="1" applyFill="1" applyBorder="1" applyAlignment="1">
      <alignment vertical="center" wrapText="1" shrinkToFit="1"/>
    </xf>
    <xf numFmtId="181" fontId="33" fillId="5" borderId="12" xfId="0" applyNumberFormat="1" applyFont="1" applyFill="1" applyBorder="1" applyAlignment="1">
      <alignment vertical="center" wrapText="1" shrinkToFit="1"/>
    </xf>
    <xf numFmtId="181" fontId="33" fillId="5" borderId="13" xfId="0" applyNumberFormat="1" applyFont="1" applyFill="1" applyBorder="1" applyAlignment="1">
      <alignment vertical="center" wrapText="1" shrinkToFit="1"/>
    </xf>
    <xf numFmtId="3" fontId="33" fillId="11" borderId="12" xfId="2" applyNumberFormat="1" applyFont="1" applyFill="1" applyBorder="1" applyAlignment="1" applyProtection="1">
      <alignment horizontal="right" vertical="center" shrinkToFit="1"/>
      <protection locked="0"/>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198" fontId="33" fillId="11" borderId="3" xfId="2" applyNumberFormat="1" applyFont="1" applyFill="1" applyBorder="1" applyAlignment="1" applyProtection="1">
      <alignment horizontal="right" vertical="center" shrinkToFit="1"/>
      <protection locked="0"/>
    </xf>
    <xf numFmtId="201" fontId="33" fillId="5" borderId="2" xfId="0" applyNumberFormat="1" applyFont="1" applyFill="1" applyBorder="1" applyAlignment="1">
      <alignment vertical="center" shrinkToFit="1"/>
    </xf>
    <xf numFmtId="197" fontId="33" fillId="5" borderId="3" xfId="2" applyNumberFormat="1" applyFont="1" applyFill="1" applyBorder="1" applyAlignment="1">
      <alignment horizontal="right" vertical="center" shrinkToFit="1"/>
    </xf>
    <xf numFmtId="197" fontId="33" fillId="5" borderId="5" xfId="2" applyNumberFormat="1" applyFont="1" applyFill="1" applyBorder="1" applyAlignment="1">
      <alignment horizontal="right" vertical="center" shrinkToFit="1"/>
    </xf>
    <xf numFmtId="201" fontId="33" fillId="5" borderId="0" xfId="2" applyNumberFormat="1" applyFont="1" applyFill="1" applyBorder="1" applyAlignment="1">
      <alignment horizontal="right" vertical="center" shrinkToFit="1"/>
    </xf>
    <xf numFmtId="201" fontId="33" fillId="5" borderId="8" xfId="2" applyNumberFormat="1" applyFont="1" applyFill="1" applyBorder="1" applyAlignment="1">
      <alignment horizontal="right" vertical="center" shrinkToFit="1"/>
    </xf>
    <xf numFmtId="189" fontId="35" fillId="0" borderId="84" xfId="2" applyNumberFormat="1" applyFont="1" applyFill="1" applyBorder="1" applyAlignment="1">
      <alignment horizontal="left" vertical="center" shrinkToFit="1"/>
    </xf>
    <xf numFmtId="189" fontId="35" fillId="0" borderId="85" xfId="2" applyNumberFormat="1" applyFont="1" applyFill="1" applyBorder="1" applyAlignment="1">
      <alignment horizontal="left" vertical="center" shrinkToFit="1"/>
    </xf>
    <xf numFmtId="189" fontId="35" fillId="0" borderId="86" xfId="2" applyNumberFormat="1" applyFont="1" applyFill="1" applyBorder="1" applyAlignment="1">
      <alignment horizontal="left" vertical="center" shrinkToFit="1"/>
    </xf>
    <xf numFmtId="189" fontId="35" fillId="0" borderId="52" xfId="2" applyNumberFormat="1" applyFont="1" applyFill="1" applyBorder="1" applyAlignment="1">
      <alignment horizontal="left" vertical="center" shrinkToFit="1"/>
    </xf>
    <xf numFmtId="189" fontId="35" fillId="0" borderId="60" xfId="2" applyNumberFormat="1" applyFont="1" applyFill="1" applyBorder="1" applyAlignment="1">
      <alignment horizontal="left" vertical="center" shrinkToFit="1"/>
    </xf>
    <xf numFmtId="189" fontId="35" fillId="0" borderId="53" xfId="2" applyNumberFormat="1" applyFont="1" applyFill="1" applyBorder="1" applyAlignment="1">
      <alignment horizontal="left" vertical="center" shrinkToFit="1"/>
    </xf>
    <xf numFmtId="204" fontId="33" fillId="5" borderId="11" xfId="2" applyNumberFormat="1" applyFont="1" applyFill="1" applyBorder="1" applyAlignment="1">
      <alignment horizontal="right" vertical="center" shrinkToFit="1"/>
    </xf>
    <xf numFmtId="204" fontId="33" fillId="5" borderId="0" xfId="2" applyNumberFormat="1" applyFont="1" applyFill="1" applyBorder="1" applyAlignment="1">
      <alignment horizontal="right" vertical="center" shrinkToFit="1"/>
    </xf>
    <xf numFmtId="0" fontId="15" fillId="11" borderId="15" xfId="0" applyFont="1" applyFill="1" applyBorder="1" applyAlignment="1" applyProtection="1">
      <alignment vertical="center"/>
      <protection locked="0"/>
    </xf>
    <xf numFmtId="0" fontId="15" fillId="11" borderId="14" xfId="0" applyFont="1" applyFill="1" applyBorder="1" applyAlignment="1" applyProtection="1">
      <alignment vertical="center"/>
      <protection locked="0"/>
    </xf>
    <xf numFmtId="0" fontId="15" fillId="11" borderId="4" xfId="0" applyFont="1" applyFill="1" applyBorder="1" applyAlignment="1" applyProtection="1">
      <alignment vertical="center"/>
      <protection locked="0"/>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3" fillId="11" borderId="11" xfId="2" applyNumberFormat="1" applyFont="1" applyFill="1" applyBorder="1" applyAlignment="1" applyProtection="1">
      <alignment horizontal="right" vertical="center" shrinkToFit="1"/>
      <protection locked="0"/>
    </xf>
    <xf numFmtId="0" fontId="33" fillId="11" borderId="0" xfId="2" applyNumberFormat="1" applyFont="1" applyFill="1" applyBorder="1" applyAlignment="1" applyProtection="1">
      <alignment horizontal="right" vertical="center" shrinkToFit="1"/>
      <protection locked="0"/>
    </xf>
    <xf numFmtId="201" fontId="33" fillId="5" borderId="9" xfId="0" applyNumberFormat="1" applyFont="1" applyFill="1" applyBorder="1" applyAlignment="1">
      <alignment vertical="center" shrinkToFit="1"/>
    </xf>
    <xf numFmtId="201" fontId="33" fillId="5" borderId="6" xfId="0" applyNumberFormat="1" applyFont="1" applyFill="1" applyBorder="1" applyAlignment="1">
      <alignment vertical="center" shrinkToFit="1"/>
    </xf>
    <xf numFmtId="201" fontId="33" fillId="5" borderId="10" xfId="0" applyNumberFormat="1" applyFont="1" applyFill="1" applyBorder="1" applyAlignment="1">
      <alignment vertical="center" shrinkToFit="1"/>
    </xf>
    <xf numFmtId="0" fontId="15" fillId="0" borderId="11"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8" xfId="0" applyFont="1" applyFill="1" applyBorder="1" applyAlignment="1">
      <alignment horizontal="left" vertical="center" shrinkToFit="1"/>
    </xf>
    <xf numFmtId="189" fontId="35" fillId="0" borderId="84" xfId="2" applyNumberFormat="1" applyFont="1" applyFill="1" applyBorder="1" applyAlignment="1">
      <alignment horizontal="left" vertical="center"/>
    </xf>
    <xf numFmtId="189" fontId="35" fillId="0" borderId="85" xfId="2" applyNumberFormat="1" applyFont="1" applyFill="1" applyBorder="1" applyAlignment="1">
      <alignment horizontal="left" vertical="center"/>
    </xf>
    <xf numFmtId="189" fontId="35" fillId="0" borderId="86" xfId="2" applyNumberFormat="1" applyFont="1" applyFill="1" applyBorder="1" applyAlignment="1">
      <alignment horizontal="left" vertical="center"/>
    </xf>
    <xf numFmtId="189" fontId="35" fillId="0" borderId="52" xfId="2" applyNumberFormat="1" applyFont="1" applyFill="1" applyBorder="1" applyAlignment="1">
      <alignment horizontal="left" vertical="center"/>
    </xf>
    <xf numFmtId="189" fontId="35" fillId="0" borderId="60" xfId="2" applyNumberFormat="1" applyFont="1" applyFill="1" applyBorder="1" applyAlignment="1">
      <alignment horizontal="left" vertical="center"/>
    </xf>
    <xf numFmtId="189" fontId="35" fillId="0" borderId="53" xfId="2" applyNumberFormat="1" applyFont="1" applyFill="1" applyBorder="1" applyAlignment="1">
      <alignment horizontal="left" vertical="center"/>
    </xf>
    <xf numFmtId="0" fontId="15" fillId="0" borderId="0" xfId="0" applyFont="1" applyFill="1" applyAlignment="1">
      <alignment horizontal="left" vertical="top" wrapText="1"/>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2" borderId="8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5" fillId="11" borderId="79" xfId="0" applyFont="1" applyFill="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79" xfId="0" applyFont="1" applyFill="1" applyBorder="1" applyAlignment="1">
      <alignment horizontal="center" vertical="center"/>
    </xf>
    <xf numFmtId="0" fontId="29" fillId="0" borderId="0" xfId="0" applyFont="1" applyFill="1" applyAlignment="1">
      <alignment horizontal="center" vertical="center"/>
    </xf>
    <xf numFmtId="207" fontId="33" fillId="11" borderId="9" xfId="2" applyNumberFormat="1" applyFont="1" applyFill="1" applyBorder="1" applyAlignment="1" applyProtection="1">
      <alignment horizontal="right" vertical="center" wrapText="1" shrinkToFit="1"/>
      <protection locked="0"/>
    </xf>
    <xf numFmtId="207" fontId="33" fillId="11" borderId="6" xfId="2" applyNumberFormat="1" applyFont="1" applyFill="1" applyBorder="1" applyAlignment="1" applyProtection="1">
      <alignment horizontal="right" vertical="center" wrapText="1" shrinkToFit="1"/>
      <protection locked="0"/>
    </xf>
    <xf numFmtId="0" fontId="3" fillId="2" borderId="2"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204" fontId="33" fillId="11" borderId="83" xfId="2" applyNumberFormat="1" applyFont="1" applyFill="1" applyBorder="1" applyAlignment="1" applyProtection="1">
      <alignment horizontal="right" vertical="center" shrinkToFit="1"/>
      <protection locked="0"/>
    </xf>
    <xf numFmtId="0" fontId="3" fillId="11" borderId="77" xfId="0" applyFont="1" applyFill="1" applyBorder="1" applyAlignment="1" applyProtection="1">
      <alignment horizontal="left" vertical="center"/>
      <protection locked="0"/>
    </xf>
    <xf numFmtId="0" fontId="3" fillId="11" borderId="78" xfId="0" applyFont="1" applyFill="1" applyBorder="1" applyAlignment="1" applyProtection="1">
      <alignment horizontal="left" vertical="center"/>
      <protection locked="0"/>
    </xf>
    <xf numFmtId="0" fontId="3" fillId="11" borderId="79" xfId="0" applyFont="1" applyFill="1" applyBorder="1" applyAlignment="1" applyProtection="1">
      <alignment horizontal="left" vertical="center"/>
      <protection locked="0"/>
    </xf>
    <xf numFmtId="197" fontId="44" fillId="11" borderId="77" xfId="2" applyNumberFormat="1" applyFont="1" applyFill="1" applyBorder="1" applyAlignment="1" applyProtection="1">
      <alignment horizontal="right" vertical="center" wrapText="1"/>
      <protection locked="0"/>
    </xf>
    <xf numFmtId="197" fontId="44" fillId="11" borderId="78" xfId="2" applyNumberFormat="1" applyFont="1" applyFill="1" applyBorder="1" applyAlignment="1" applyProtection="1">
      <alignment horizontal="right" vertical="center" wrapText="1"/>
      <protection locked="0"/>
    </xf>
    <xf numFmtId="197" fontId="44" fillId="11" borderId="79" xfId="2" applyNumberFormat="1" applyFont="1" applyFill="1" applyBorder="1" applyAlignment="1" applyProtection="1">
      <alignment horizontal="right" vertical="center" wrapText="1"/>
      <protection locked="0"/>
    </xf>
    <xf numFmtId="181" fontId="33" fillId="5" borderId="5" xfId="0" applyNumberFormat="1" applyFont="1" applyFill="1" applyBorder="1" applyAlignment="1">
      <alignment vertical="center" shrinkToFit="1"/>
    </xf>
    <xf numFmtId="181" fontId="33" fillId="5" borderId="12" xfId="0" applyNumberFormat="1" applyFont="1" applyFill="1" applyBorder="1" applyAlignment="1">
      <alignment vertical="center" shrinkToFit="1"/>
    </xf>
    <xf numFmtId="197" fontId="33" fillId="11" borderId="5" xfId="2" applyNumberFormat="1" applyFont="1" applyFill="1" applyBorder="1" applyAlignment="1" applyProtection="1">
      <alignment horizontal="right" vertical="center" shrinkToFit="1"/>
      <protection locked="0"/>
    </xf>
    <xf numFmtId="0" fontId="5" fillId="0" borderId="11"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8" xfId="0" applyFont="1" applyFill="1" applyBorder="1" applyAlignment="1">
      <alignment horizontal="right" vertical="center" wrapText="1"/>
    </xf>
    <xf numFmtId="0" fontId="3" fillId="2" borderId="72" xfId="0" applyFont="1" applyFill="1" applyBorder="1" applyAlignment="1">
      <alignment horizontal="center" vertical="center"/>
    </xf>
    <xf numFmtId="0" fontId="15" fillId="11" borderId="15" xfId="0" applyFont="1" applyFill="1" applyBorder="1" applyAlignment="1" applyProtection="1">
      <alignment vertical="center" wrapText="1"/>
      <protection locked="0"/>
    </xf>
    <xf numFmtId="0" fontId="15" fillId="11" borderId="14" xfId="0"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2" fillId="0" borderId="0"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5" xfId="0" applyFont="1" applyFill="1" applyBorder="1" applyAlignment="1">
      <alignment vertical="center" wrapText="1"/>
    </xf>
    <xf numFmtId="0" fontId="3" fillId="2" borderId="13" xfId="0" applyFont="1" applyFill="1" applyBorder="1" applyAlignment="1">
      <alignment vertical="center" wrapText="1"/>
    </xf>
    <xf numFmtId="0" fontId="15" fillId="0" borderId="68" xfId="0" applyFont="1" applyFill="1" applyBorder="1" applyAlignment="1">
      <alignment vertical="center" wrapText="1"/>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9" xfId="0" applyFont="1" applyFill="1" applyBorder="1" applyAlignment="1">
      <alignment horizontal="right" vertical="center"/>
    </xf>
    <xf numFmtId="0" fontId="5" fillId="0" borderId="0" xfId="0" applyFont="1" applyFill="1" applyBorder="1" applyAlignment="1">
      <alignment horizontal="right" vertical="center"/>
    </xf>
    <xf numFmtId="0" fontId="5" fillId="0" borderId="8" xfId="0" applyFont="1" applyFill="1" applyBorder="1" applyAlignment="1">
      <alignment horizontal="right" vertical="center"/>
    </xf>
    <xf numFmtId="0" fontId="9" fillId="0" borderId="1" xfId="0" applyFont="1" applyFill="1" applyBorder="1" applyAlignment="1">
      <alignment horizontal="center" vertical="center" shrinkToFit="1"/>
    </xf>
    <xf numFmtId="0" fontId="3" fillId="0" borderId="0" xfId="0" applyFont="1" applyFill="1" applyBorder="1" applyAlignment="1">
      <alignment horizontal="left" vertical="center" wrapText="1"/>
    </xf>
    <xf numFmtId="0" fontId="3" fillId="11" borderId="5" xfId="0" applyFont="1" applyFill="1" applyBorder="1" applyAlignment="1" applyProtection="1">
      <alignment horizontal="center" vertical="center" wrapText="1"/>
      <protection locked="0"/>
    </xf>
    <xf numFmtId="0" fontId="3" fillId="11" borderId="13" xfId="0" applyFont="1" applyFill="1" applyBorder="1" applyAlignment="1" applyProtection="1">
      <alignment horizontal="center" vertical="center" wrapText="1"/>
      <protection locked="0"/>
    </xf>
    <xf numFmtId="0" fontId="3" fillId="10" borderId="77" xfId="0" applyFont="1" applyFill="1" applyBorder="1" applyAlignment="1">
      <alignment horizontal="center" vertical="center" wrapText="1"/>
    </xf>
    <xf numFmtId="0" fontId="3" fillId="10" borderId="78" xfId="0" applyFont="1" applyFill="1" applyBorder="1" applyAlignment="1">
      <alignment horizontal="center" vertical="center" wrapText="1"/>
    </xf>
    <xf numFmtId="0" fontId="30" fillId="6" borderId="78" xfId="0" applyFont="1" applyFill="1" applyBorder="1" applyAlignment="1">
      <alignment horizontal="left" vertical="center"/>
    </xf>
    <xf numFmtId="0" fontId="3" fillId="2" borderId="82" xfId="0" applyFont="1" applyFill="1" applyBorder="1" applyAlignment="1">
      <alignment horizontal="center" vertical="center"/>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6" borderId="77" xfId="0" applyFont="1" applyFill="1" applyBorder="1" applyAlignment="1">
      <alignment horizontal="center" vertical="center"/>
    </xf>
    <xf numFmtId="0" fontId="3" fillId="6" borderId="78"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12" xfId="0" applyFont="1" applyFill="1" applyBorder="1" applyAlignment="1">
      <alignment vertical="top" wrapText="1"/>
    </xf>
    <xf numFmtId="0" fontId="16" fillId="0" borderId="28"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5" fillId="0" borderId="11" xfId="0" applyFont="1" applyFill="1" applyBorder="1" applyAlignment="1">
      <alignment vertical="center" wrapText="1"/>
    </xf>
    <xf numFmtId="0" fontId="5" fillId="0" borderId="0" xfId="0" applyFont="1" applyFill="1" applyBorder="1" applyAlignment="1">
      <alignment vertical="center" wrapText="1"/>
    </xf>
    <xf numFmtId="0" fontId="3" fillId="0" borderId="15"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4" xfId="0" applyFont="1" applyFill="1" applyBorder="1" applyAlignment="1">
      <alignment horizontal="left" vertical="center"/>
    </xf>
    <xf numFmtId="0" fontId="16" fillId="0" borderId="30" xfId="0" applyFont="1" applyFill="1" applyBorder="1" applyAlignment="1">
      <alignment vertical="top" wrapText="1"/>
    </xf>
    <xf numFmtId="197" fontId="33" fillId="11" borderId="3" xfId="2" applyNumberFormat="1" applyFont="1" applyFill="1" applyBorder="1" applyAlignment="1" applyProtection="1">
      <alignment horizontal="right" vertical="center" shrinkToFit="1"/>
      <protection locked="0"/>
    </xf>
    <xf numFmtId="181" fontId="33" fillId="5" borderId="7" xfId="0" applyNumberFormat="1" applyFont="1" applyFill="1" applyBorder="1" applyAlignment="1">
      <alignment vertical="center" shrinkToFit="1"/>
    </xf>
    <xf numFmtId="197" fontId="33" fillId="11" borderId="7" xfId="2" applyNumberFormat="1" applyFont="1" applyFill="1" applyBorder="1" applyAlignment="1" applyProtection="1">
      <alignment horizontal="right" vertical="center" shrinkToFit="1"/>
      <protection locked="0"/>
    </xf>
    <xf numFmtId="197" fontId="33" fillId="11" borderId="7" xfId="2" applyNumberFormat="1" applyFont="1" applyFill="1" applyBorder="1" applyAlignment="1" applyProtection="1">
      <alignment horizontal="right" vertical="center" wrapText="1"/>
      <protection locked="0"/>
    </xf>
    <xf numFmtId="183" fontId="44" fillId="11" borderId="76" xfId="0" applyNumberFormat="1" applyFont="1" applyFill="1" applyBorder="1" applyAlignment="1" applyProtection="1">
      <alignment horizontal="right" vertical="center"/>
      <protection locked="0"/>
    </xf>
    <xf numFmtId="197" fontId="33" fillId="5" borderId="12" xfId="2" applyNumberFormat="1" applyFont="1" applyFill="1" applyBorder="1" applyAlignment="1">
      <alignment horizontal="right" vertical="center" shrinkToFit="1"/>
    </xf>
    <xf numFmtId="0" fontId="3" fillId="11" borderId="78" xfId="0" applyFont="1" applyFill="1" applyBorder="1" applyAlignment="1">
      <alignment horizontal="left" vertical="center" wrapText="1"/>
    </xf>
    <xf numFmtId="0" fontId="3" fillId="11" borderId="78" xfId="0" applyFont="1" applyFill="1" applyBorder="1" applyAlignment="1">
      <alignment horizontal="left" vertical="center"/>
    </xf>
    <xf numFmtId="0" fontId="3" fillId="11" borderId="79"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77" xfId="0" applyFont="1" applyFill="1" applyBorder="1" applyAlignment="1">
      <alignment horizontal="left" vertical="center" wrapText="1"/>
    </xf>
    <xf numFmtId="0" fontId="3" fillId="0" borderId="78" xfId="0" applyFont="1" applyFill="1" applyBorder="1" applyAlignment="1">
      <alignment horizontal="left" vertical="center" wrapText="1"/>
    </xf>
    <xf numFmtId="0" fontId="3" fillId="0" borderId="79" xfId="0" applyFont="1" applyFill="1" applyBorder="1" applyAlignment="1">
      <alignment horizontal="left" vertical="center" wrapText="1"/>
    </xf>
    <xf numFmtId="0" fontId="3" fillId="11" borderId="78" xfId="0" applyFont="1" applyFill="1" applyBorder="1" applyAlignment="1" applyProtection="1">
      <alignment horizontal="center" vertical="center"/>
      <protection locked="0"/>
    </xf>
    <xf numFmtId="0" fontId="3" fillId="11" borderId="79" xfId="0" applyFont="1" applyFill="1" applyBorder="1" applyAlignment="1" applyProtection="1">
      <alignment horizontal="center" vertical="center"/>
      <protection locked="0"/>
    </xf>
    <xf numFmtId="200" fontId="33" fillId="11" borderId="45" xfId="2" applyNumberFormat="1" applyFont="1" applyFill="1" applyBorder="1" applyAlignment="1" applyProtection="1">
      <alignment horizontal="right" vertical="center" wrapText="1"/>
      <protection locked="0"/>
    </xf>
    <xf numFmtId="181" fontId="33" fillId="5" borderId="3" xfId="0" applyNumberFormat="1" applyFont="1" applyFill="1" applyBorder="1" applyAlignment="1">
      <alignment vertical="center" wrapText="1" shrinkToFit="1"/>
    </xf>
    <xf numFmtId="197" fontId="33" fillId="5" borderId="3" xfId="2" applyNumberFormat="1" applyFont="1" applyFill="1" applyBorder="1" applyAlignment="1">
      <alignment horizontal="right" vertical="center" wrapText="1"/>
    </xf>
    <xf numFmtId="197" fontId="33" fillId="5" borderId="5" xfId="2" applyNumberFormat="1" applyFont="1" applyFill="1" applyBorder="1" applyAlignment="1">
      <alignment horizontal="right" vertical="center" wrapText="1"/>
    </xf>
    <xf numFmtId="181" fontId="33" fillId="5" borderId="7" xfId="0" applyNumberFormat="1" applyFont="1" applyFill="1" applyBorder="1" applyAlignment="1">
      <alignment vertical="center" wrapText="1" shrinkToFit="1"/>
    </xf>
    <xf numFmtId="186" fontId="33" fillId="11" borderId="5" xfId="2" applyNumberFormat="1" applyFont="1" applyFill="1" applyBorder="1" applyAlignment="1" applyProtection="1">
      <alignment horizontal="right" vertical="center" shrinkToFit="1"/>
      <protection locked="0"/>
    </xf>
    <xf numFmtId="186" fontId="33" fillId="11" borderId="12" xfId="2" applyNumberFormat="1" applyFont="1" applyFill="1" applyBorder="1" applyAlignment="1" applyProtection="1">
      <alignment horizontal="right" vertical="center" shrinkToFit="1"/>
      <protection locked="0"/>
    </xf>
    <xf numFmtId="186" fontId="33" fillId="11" borderId="11" xfId="2" applyNumberFormat="1" applyFont="1" applyFill="1" applyBorder="1" applyAlignment="1" applyProtection="1">
      <alignment horizontal="right" vertical="center" shrinkToFit="1"/>
      <protection locked="0"/>
    </xf>
    <xf numFmtId="186" fontId="33" fillId="11" borderId="0" xfId="2" applyNumberFormat="1" applyFont="1" applyFill="1" applyBorder="1" applyAlignment="1" applyProtection="1">
      <alignment horizontal="right" vertical="center" shrinkToFit="1"/>
      <protection locked="0"/>
    </xf>
    <xf numFmtId="197" fontId="33" fillId="11" borderId="3" xfId="2" applyNumberFormat="1" applyFont="1" applyFill="1" applyBorder="1" applyAlignment="1" applyProtection="1">
      <alignment horizontal="right" vertical="center" wrapText="1"/>
      <protection locked="0"/>
    </xf>
    <xf numFmtId="186" fontId="33" fillId="11" borderId="5" xfId="2" applyNumberFormat="1" applyFont="1" applyFill="1" applyBorder="1" applyAlignment="1" applyProtection="1">
      <alignment horizontal="right" vertical="center" wrapText="1" shrinkToFit="1"/>
      <protection locked="0"/>
    </xf>
    <xf numFmtId="186" fontId="33" fillId="11" borderId="12" xfId="2" applyNumberFormat="1" applyFont="1" applyFill="1" applyBorder="1" applyAlignment="1" applyProtection="1">
      <alignment horizontal="right" vertical="center" wrapText="1" shrinkToFit="1"/>
      <protection locked="0"/>
    </xf>
    <xf numFmtId="186" fontId="33" fillId="11" borderId="11" xfId="2" applyNumberFormat="1" applyFont="1" applyFill="1" applyBorder="1" applyAlignment="1" applyProtection="1">
      <alignment horizontal="right" vertical="center" wrapText="1" shrinkToFit="1"/>
      <protection locked="0"/>
    </xf>
    <xf numFmtId="186" fontId="33" fillId="11" borderId="0" xfId="2" applyNumberFormat="1" applyFont="1" applyFill="1" applyBorder="1" applyAlignment="1" applyProtection="1">
      <alignment horizontal="right" vertical="center" wrapText="1" shrinkToFit="1"/>
      <protection locked="0"/>
    </xf>
    <xf numFmtId="189" fontId="31" fillId="0" borderId="84" xfId="2" applyNumberFormat="1" applyFont="1" applyFill="1" applyBorder="1" applyAlignment="1">
      <alignment horizontal="left" vertical="center"/>
    </xf>
    <xf numFmtId="189" fontId="31" fillId="0" borderId="85" xfId="2" applyNumberFormat="1" applyFont="1" applyFill="1" applyBorder="1" applyAlignment="1">
      <alignment horizontal="left" vertical="center"/>
    </xf>
    <xf numFmtId="189" fontId="31" fillId="0" borderId="86" xfId="2" applyNumberFormat="1" applyFont="1" applyFill="1" applyBorder="1" applyAlignment="1">
      <alignment horizontal="left" vertical="center"/>
    </xf>
    <xf numFmtId="189" fontId="31" fillId="0" borderId="52" xfId="2" applyNumberFormat="1" applyFont="1" applyFill="1" applyBorder="1" applyAlignment="1">
      <alignment horizontal="left" vertical="center"/>
    </xf>
    <xf numFmtId="189" fontId="31" fillId="0" borderId="60" xfId="2" applyNumberFormat="1" applyFont="1" applyFill="1" applyBorder="1" applyAlignment="1">
      <alignment horizontal="left" vertical="center"/>
    </xf>
    <xf numFmtId="189" fontId="31" fillId="0" borderId="53" xfId="2" applyNumberFormat="1" applyFont="1" applyFill="1" applyBorder="1" applyAlignment="1">
      <alignment horizontal="left" vertical="center"/>
    </xf>
    <xf numFmtId="204" fontId="33" fillId="5" borderId="11" xfId="2" applyNumberFormat="1" applyFont="1" applyFill="1" applyBorder="1" applyAlignment="1">
      <alignment horizontal="right" vertical="center" indent="1"/>
    </xf>
    <xf numFmtId="204" fontId="33" fillId="5" borderId="0" xfId="2" applyNumberFormat="1" applyFont="1" applyFill="1" applyBorder="1" applyAlignment="1">
      <alignment horizontal="right" vertical="center" indent="1"/>
    </xf>
    <xf numFmtId="204" fontId="33" fillId="5" borderId="8" xfId="2" applyNumberFormat="1" applyFont="1" applyFill="1" applyBorder="1" applyAlignment="1">
      <alignment horizontal="right" vertical="center" indent="1"/>
    </xf>
    <xf numFmtId="181" fontId="33" fillId="5" borderId="76" xfId="0" applyNumberFormat="1" applyFont="1" applyFill="1" applyBorder="1" applyAlignment="1">
      <alignment vertical="center" shrinkToFit="1"/>
    </xf>
    <xf numFmtId="0" fontId="15" fillId="0" borderId="0" xfId="0" applyFont="1" applyFill="1" applyBorder="1" applyAlignment="1">
      <alignment horizontal="left" vertical="top" wrapText="1"/>
    </xf>
    <xf numFmtId="0" fontId="45" fillId="0" borderId="0" xfId="0" applyFont="1" applyFill="1" applyBorder="1" applyAlignment="1">
      <alignment horizontal="left" vertical="top" wrapText="1"/>
    </xf>
    <xf numFmtId="197" fontId="33" fillId="11" borderId="11" xfId="2" applyNumberFormat="1" applyFont="1" applyFill="1" applyBorder="1" applyAlignment="1" applyProtection="1">
      <alignment horizontal="right" vertical="center" shrinkToFit="1"/>
      <protection locked="0"/>
    </xf>
    <xf numFmtId="197" fontId="33" fillId="11" borderId="0" xfId="2" applyNumberFormat="1" applyFont="1" applyFill="1" applyBorder="1" applyAlignment="1" applyProtection="1">
      <alignment horizontal="right" vertical="center" shrinkToFit="1"/>
      <protection locked="0"/>
    </xf>
    <xf numFmtId="197" fontId="33" fillId="11" borderId="8" xfId="2" applyNumberFormat="1" applyFont="1" applyFill="1" applyBorder="1" applyAlignment="1" applyProtection="1">
      <alignment horizontal="right" vertical="center" shrinkToFit="1"/>
      <protection locked="0"/>
    </xf>
    <xf numFmtId="0" fontId="15" fillId="0" borderId="11" xfId="0" applyFont="1" applyFill="1" applyBorder="1" applyAlignment="1">
      <alignment horizontal="left" vertical="center" wrapText="1"/>
    </xf>
    <xf numFmtId="0" fontId="16" fillId="0" borderId="0" xfId="0" applyFont="1" applyFill="1" applyBorder="1" applyAlignment="1">
      <alignment horizontal="left" vertical="top" wrapText="1"/>
    </xf>
    <xf numFmtId="0" fontId="16" fillId="0" borderId="0" xfId="0" applyFont="1" applyFill="1" applyBorder="1" applyAlignment="1">
      <alignment horizontal="left" wrapText="1"/>
    </xf>
    <xf numFmtId="0" fontId="17" fillId="0" borderId="0" xfId="0" applyFont="1" applyFill="1" applyAlignment="1">
      <alignment horizontal="left" vertical="center" wrapText="1"/>
    </xf>
    <xf numFmtId="0" fontId="15" fillId="0" borderId="11" xfId="0" quotePrefix="1" applyFont="1" applyFill="1" applyBorder="1" applyAlignment="1">
      <alignment horizontal="left" vertical="center" shrinkToFit="1"/>
    </xf>
    <xf numFmtId="0" fontId="15" fillId="0" borderId="0" xfId="0" quotePrefix="1" applyFont="1" applyFill="1" applyBorder="1" applyAlignment="1">
      <alignment horizontal="left" vertical="center" shrinkToFit="1"/>
    </xf>
    <xf numFmtId="0" fontId="3" fillId="0" borderId="14" xfId="0" applyFont="1" applyFill="1" applyBorder="1" applyAlignment="1">
      <alignment vertical="center"/>
    </xf>
    <xf numFmtId="0" fontId="3" fillId="0" borderId="4" xfId="0" applyFont="1" applyFill="1" applyBorder="1" applyAlignment="1">
      <alignment vertical="center"/>
    </xf>
    <xf numFmtId="0" fontId="3" fillId="2" borderId="1" xfId="0" applyFont="1" applyFill="1" applyBorder="1" applyAlignment="1">
      <alignment horizontal="center"/>
    </xf>
    <xf numFmtId="0" fontId="3" fillId="2" borderId="83" xfId="0" applyFont="1" applyFill="1" applyBorder="1" applyAlignment="1">
      <alignment vertical="center" textRotation="255"/>
    </xf>
    <xf numFmtId="0" fontId="3" fillId="2" borderId="7" xfId="0" applyFont="1" applyFill="1" applyBorder="1" applyAlignment="1">
      <alignment vertical="center" textRotation="255"/>
    </xf>
    <xf numFmtId="0" fontId="3" fillId="2" borderId="3" xfId="0" applyFont="1" applyFill="1" applyBorder="1" applyAlignment="1">
      <alignment vertical="center" textRotation="255"/>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5" fillId="0" borderId="15" xfId="0" applyFont="1" applyFill="1" applyBorder="1" applyAlignment="1">
      <alignment vertical="center" shrinkToFit="1"/>
    </xf>
    <xf numFmtId="0" fontId="5" fillId="0" borderId="14" xfId="0" applyFont="1" applyFill="1" applyBorder="1" applyAlignment="1">
      <alignment vertical="center" shrinkToFit="1"/>
    </xf>
    <xf numFmtId="0" fontId="5" fillId="0" borderId="4" xfId="0" applyFont="1" applyFill="1" applyBorder="1" applyAlignment="1">
      <alignment vertical="center" shrinkToFit="1"/>
    </xf>
    <xf numFmtId="0" fontId="3" fillId="2" borderId="83" xfId="0" applyFont="1" applyFill="1" applyBorder="1" applyAlignment="1">
      <alignment horizontal="center" vertical="center" wrapText="1"/>
    </xf>
    <xf numFmtId="0" fontId="4" fillId="11" borderId="77" xfId="0" applyFont="1" applyFill="1" applyBorder="1" applyAlignment="1" applyProtection="1">
      <alignment horizontal="center" vertical="center"/>
      <protection locked="0"/>
    </xf>
    <xf numFmtId="0" fontId="4" fillId="11" borderId="79" xfId="0" applyFont="1" applyFill="1" applyBorder="1" applyAlignment="1" applyProtection="1">
      <alignment horizontal="center" vertical="center"/>
      <protection locked="0"/>
    </xf>
    <xf numFmtId="201" fontId="33" fillId="5" borderId="83" xfId="0" applyNumberFormat="1" applyFont="1" applyFill="1" applyBorder="1" applyAlignment="1">
      <alignment vertical="center" shrinkToFit="1"/>
    </xf>
    <xf numFmtId="0" fontId="16" fillId="0" borderId="16" xfId="0" applyFont="1" applyFill="1" applyBorder="1" applyAlignment="1">
      <alignment vertical="center" wrapText="1"/>
    </xf>
    <xf numFmtId="0" fontId="16" fillId="0" borderId="17" xfId="0" applyFont="1" applyFill="1" applyBorder="1" applyAlignment="1">
      <alignment vertical="center" wrapText="1"/>
    </xf>
    <xf numFmtId="0" fontId="16" fillId="0" borderId="18" xfId="0" applyFont="1" applyFill="1" applyBorder="1" applyAlignment="1">
      <alignment vertical="center" wrapText="1"/>
    </xf>
    <xf numFmtId="0" fontId="16" fillId="0" borderId="19" xfId="0" applyFont="1" applyFill="1" applyBorder="1" applyAlignment="1">
      <alignment vertical="center" wrapText="1"/>
    </xf>
    <xf numFmtId="0" fontId="16" fillId="0" borderId="0" xfId="0" applyFont="1" applyFill="1" applyBorder="1" applyAlignment="1">
      <alignment vertical="center" wrapText="1"/>
    </xf>
    <xf numFmtId="0" fontId="16" fillId="0" borderId="20" xfId="0" applyFont="1" applyFill="1" applyBorder="1" applyAlignment="1">
      <alignment vertical="center" wrapText="1"/>
    </xf>
    <xf numFmtId="0" fontId="16" fillId="0" borderId="22" xfId="0" applyFont="1" applyFill="1" applyBorder="1" applyAlignment="1">
      <alignment vertical="center" wrapText="1"/>
    </xf>
    <xf numFmtId="0" fontId="16" fillId="0" borderId="21" xfId="0" applyFont="1" applyFill="1" applyBorder="1" applyAlignment="1">
      <alignment vertical="center" wrapText="1"/>
    </xf>
    <xf numFmtId="0" fontId="16" fillId="0" borderId="23" xfId="0" applyFont="1" applyFill="1" applyBorder="1" applyAlignment="1">
      <alignment vertical="center" wrapText="1"/>
    </xf>
    <xf numFmtId="0" fontId="3" fillId="2" borderId="105" xfId="0" applyFont="1" applyFill="1" applyBorder="1" applyAlignment="1">
      <alignment horizontal="center" vertical="center" wrapText="1"/>
    </xf>
    <xf numFmtId="204" fontId="33" fillId="5" borderId="106" xfId="2" applyNumberFormat="1" applyFont="1" applyFill="1" applyBorder="1" applyAlignment="1">
      <alignment horizontal="right" vertical="center" shrinkToFit="1"/>
    </xf>
    <xf numFmtId="204" fontId="33" fillId="5" borderId="107" xfId="2" applyNumberFormat="1" applyFont="1" applyFill="1" applyBorder="1" applyAlignment="1">
      <alignment horizontal="right" vertical="center" shrinkToFit="1"/>
    </xf>
    <xf numFmtId="186" fontId="33" fillId="0" borderId="108" xfId="2" applyNumberFormat="1" applyFont="1" applyFill="1" applyBorder="1" applyAlignment="1">
      <alignment horizontal="right" vertical="center" shrinkToFit="1"/>
    </xf>
    <xf numFmtId="186" fontId="33" fillId="0" borderId="109" xfId="2" applyNumberFormat="1" applyFont="1" applyFill="1" applyBorder="1" applyAlignment="1">
      <alignment horizontal="right" vertical="center" shrinkToFit="1"/>
    </xf>
    <xf numFmtId="186" fontId="33" fillId="0" borderId="110" xfId="2" applyNumberFormat="1" applyFont="1" applyFill="1" applyBorder="1" applyAlignment="1">
      <alignment horizontal="right" vertical="center" shrinkToFit="1"/>
    </xf>
    <xf numFmtId="186" fontId="33" fillId="0" borderId="52" xfId="2" applyNumberFormat="1" applyFont="1" applyFill="1" applyBorder="1" applyAlignment="1">
      <alignment horizontal="right" vertical="center" shrinkToFit="1"/>
    </xf>
    <xf numFmtId="186" fontId="33" fillId="0" borderId="60" xfId="2" applyNumberFormat="1" applyFont="1" applyFill="1" applyBorder="1" applyAlignment="1">
      <alignment horizontal="right" vertical="center" shrinkToFit="1"/>
    </xf>
    <xf numFmtId="186" fontId="33" fillId="0" borderId="53" xfId="2" applyNumberFormat="1" applyFont="1" applyFill="1" applyBorder="1" applyAlignment="1">
      <alignment horizontal="right" vertical="center" shrinkToFit="1"/>
    </xf>
    <xf numFmtId="0" fontId="15" fillId="0" borderId="0" xfId="0" quotePrefix="1" applyFont="1" applyFill="1" applyAlignment="1">
      <alignment horizontal="center" vertical="center"/>
    </xf>
    <xf numFmtId="0" fontId="15" fillId="0" borderId="8" xfId="0" quotePrefix="1" applyFont="1" applyFill="1" applyBorder="1" applyAlignment="1">
      <alignment horizontal="center" vertical="center"/>
    </xf>
    <xf numFmtId="193" fontId="4" fillId="12" borderId="77" xfId="0" applyNumberFormat="1" applyFont="1" applyFill="1" applyBorder="1" applyAlignment="1">
      <alignment horizontal="right" vertical="center" shrinkToFit="1"/>
    </xf>
    <xf numFmtId="193" fontId="4" fillId="12" borderId="79" xfId="0" applyNumberFormat="1" applyFont="1" applyFill="1" applyBorder="1" applyAlignment="1">
      <alignment horizontal="right" vertical="center" shrinkToFit="1"/>
    </xf>
    <xf numFmtId="0" fontId="15" fillId="0" borderId="11" xfId="0" quotePrefix="1" applyFont="1" applyFill="1" applyBorder="1" applyAlignment="1">
      <alignment horizontal="center" vertical="center" shrinkToFit="1"/>
    </xf>
    <xf numFmtId="0" fontId="15" fillId="0" borderId="0" xfId="0" quotePrefix="1" applyFont="1" applyFill="1" applyAlignment="1">
      <alignment horizontal="center" vertical="center" shrinkToFit="1"/>
    </xf>
    <xf numFmtId="193" fontId="4" fillId="11" borderId="77" xfId="0" applyNumberFormat="1" applyFont="1" applyFill="1" applyBorder="1" applyAlignment="1">
      <alignment horizontal="right" vertical="center" shrinkToFit="1"/>
    </xf>
    <xf numFmtId="193" fontId="4" fillId="11" borderId="79" xfId="0" applyNumberFormat="1" applyFont="1" applyFill="1" applyBorder="1" applyAlignment="1">
      <alignment horizontal="right" vertical="center" shrinkToFit="1"/>
    </xf>
    <xf numFmtId="0" fontId="15" fillId="0" borderId="0" xfId="0" applyFont="1" applyFill="1" applyAlignment="1">
      <alignment horizontal="left" vertical="center"/>
    </xf>
    <xf numFmtId="0" fontId="15" fillId="0" borderId="8" xfId="0" applyFont="1" applyFill="1" applyBorder="1" applyAlignment="1">
      <alignment horizontal="left" vertical="center"/>
    </xf>
    <xf numFmtId="194" fontId="4" fillId="11" borderId="77" xfId="0" applyNumberFormat="1" applyFont="1" applyFill="1" applyBorder="1" applyAlignment="1" applyProtection="1">
      <alignment horizontal="right" vertical="center" shrinkToFit="1"/>
      <protection locked="0"/>
    </xf>
    <xf numFmtId="194" fontId="4" fillId="11" borderId="79" xfId="0" applyNumberFormat="1" applyFont="1" applyFill="1" applyBorder="1" applyAlignment="1" applyProtection="1">
      <alignment horizontal="right" vertical="center" shrinkToFit="1"/>
      <protection locked="0"/>
    </xf>
    <xf numFmtId="195" fontId="3" fillId="0" borderId="0" xfId="0" applyNumberFormat="1" applyFont="1" applyFill="1" applyAlignment="1">
      <alignment horizontal="center" vertical="center"/>
    </xf>
    <xf numFmtId="208" fontId="33" fillId="11" borderId="11" xfId="2" applyNumberFormat="1" applyFont="1" applyFill="1" applyBorder="1" applyAlignment="1" applyProtection="1">
      <alignment horizontal="right" vertical="center" shrinkToFit="1"/>
      <protection locked="0"/>
    </xf>
    <xf numFmtId="208" fontId="33" fillId="11" borderId="0" xfId="2" applyNumberFormat="1" applyFont="1" applyFill="1" applyBorder="1" applyAlignment="1" applyProtection="1">
      <alignment horizontal="right" vertical="center" shrinkToFit="1"/>
      <protection locked="0"/>
    </xf>
    <xf numFmtId="208" fontId="33" fillId="11" borderId="8" xfId="2" applyNumberFormat="1" applyFont="1" applyFill="1" applyBorder="1" applyAlignment="1" applyProtection="1">
      <alignment horizontal="right" vertical="center" shrinkToFit="1"/>
      <protection locked="0"/>
    </xf>
    <xf numFmtId="181" fontId="33" fillId="5" borderId="11" xfId="0" applyNumberFormat="1" applyFont="1" applyFill="1" applyBorder="1" applyAlignment="1">
      <alignment vertical="center" shrinkToFit="1"/>
    </xf>
    <xf numFmtId="181" fontId="33" fillId="5" borderId="0" xfId="0" applyNumberFormat="1" applyFont="1" applyFill="1" applyBorder="1" applyAlignment="1">
      <alignment vertical="center" shrinkToFit="1"/>
    </xf>
    <xf numFmtId="181" fontId="33" fillId="5" borderId="8" xfId="0" applyNumberFormat="1" applyFont="1" applyFill="1" applyBorder="1" applyAlignment="1">
      <alignment vertical="center" shrinkToFit="1"/>
    </xf>
    <xf numFmtId="208" fontId="33" fillId="5" borderId="5" xfId="2" applyNumberFormat="1" applyFont="1" applyFill="1" applyBorder="1" applyAlignment="1">
      <alignment horizontal="right" vertical="center" shrinkToFit="1"/>
    </xf>
    <xf numFmtId="208" fontId="33" fillId="5" borderId="12" xfId="2" applyNumberFormat="1" applyFont="1" applyFill="1" applyBorder="1" applyAlignment="1">
      <alignment horizontal="right" vertical="center" shrinkToFit="1"/>
    </xf>
    <xf numFmtId="208" fontId="33" fillId="5" borderId="13" xfId="2" applyNumberFormat="1" applyFont="1" applyFill="1" applyBorder="1" applyAlignment="1">
      <alignment horizontal="right" vertical="center" shrinkToFit="1"/>
    </xf>
    <xf numFmtId="0" fontId="3" fillId="2" borderId="101" xfId="0" applyFont="1" applyFill="1" applyBorder="1" applyAlignment="1">
      <alignment horizontal="center" vertical="center" wrapText="1"/>
    </xf>
    <xf numFmtId="193" fontId="4" fillId="5" borderId="77" xfId="0" applyNumberFormat="1" applyFont="1" applyFill="1" applyBorder="1" applyAlignment="1">
      <alignment horizontal="right" vertical="center" shrinkToFit="1"/>
    </xf>
    <xf numFmtId="193" fontId="4" fillId="5" borderId="79" xfId="0" applyNumberFormat="1" applyFont="1" applyFill="1" applyBorder="1" applyAlignment="1">
      <alignment horizontal="right" vertical="center" shrinkToFit="1"/>
    </xf>
    <xf numFmtId="0" fontId="3" fillId="0" borderId="11" xfId="0" quotePrefix="1" applyFont="1" applyFill="1" applyBorder="1" applyAlignment="1">
      <alignment horizontal="center" vertical="center"/>
    </xf>
    <xf numFmtId="0" fontId="3" fillId="0" borderId="8" xfId="0" quotePrefix="1" applyFont="1" applyFill="1" applyBorder="1" applyAlignment="1">
      <alignment horizontal="center" vertical="center"/>
    </xf>
    <xf numFmtId="208" fontId="33" fillId="11" borderId="5" xfId="2" applyNumberFormat="1" applyFont="1" applyFill="1" applyBorder="1" applyAlignment="1" applyProtection="1">
      <alignment horizontal="right" vertical="center" shrinkToFit="1"/>
      <protection locked="0"/>
    </xf>
    <xf numFmtId="208" fontId="33" fillId="11" borderId="12" xfId="2" applyNumberFormat="1" applyFont="1" applyFill="1" applyBorder="1" applyAlignment="1" applyProtection="1">
      <alignment horizontal="right" vertical="center" shrinkToFit="1"/>
      <protection locked="0"/>
    </xf>
    <xf numFmtId="208" fontId="33" fillId="11" borderId="13" xfId="2" applyNumberFormat="1" applyFont="1" applyFill="1" applyBorder="1" applyAlignment="1" applyProtection="1">
      <alignment horizontal="right" vertical="center" shrinkToFit="1"/>
      <protection locked="0"/>
    </xf>
    <xf numFmtId="193" fontId="4" fillId="11" borderId="77" xfId="0" applyNumberFormat="1" applyFont="1" applyFill="1" applyBorder="1" applyAlignment="1" applyProtection="1">
      <alignment horizontal="right" vertical="center" shrinkToFit="1"/>
      <protection locked="0"/>
    </xf>
    <xf numFmtId="193" fontId="4" fillId="11" borderId="79" xfId="0" applyNumberFormat="1" applyFont="1" applyFill="1" applyBorder="1" applyAlignment="1" applyProtection="1">
      <alignment horizontal="right" vertical="center" shrinkToFit="1"/>
      <protection locked="0"/>
    </xf>
    <xf numFmtId="0" fontId="4" fillId="0" borderId="0" xfId="0" applyFont="1" applyFill="1" applyBorder="1" applyAlignment="1">
      <alignment horizontal="left" vertical="center" shrinkToFit="1"/>
    </xf>
    <xf numFmtId="194" fontId="4" fillId="5" borderId="77" xfId="0" applyNumberFormat="1" applyFont="1" applyFill="1" applyBorder="1" applyAlignment="1">
      <alignment horizontal="right" vertical="center" shrinkToFit="1"/>
    </xf>
    <xf numFmtId="194" fontId="4" fillId="5" borderId="79" xfId="0" applyNumberFormat="1" applyFont="1" applyFill="1" applyBorder="1" applyAlignment="1">
      <alignment horizontal="right" vertical="center" shrinkToFit="1"/>
    </xf>
    <xf numFmtId="9" fontId="4" fillId="5" borderId="77" xfId="1" applyFont="1" applyFill="1" applyBorder="1" applyAlignment="1">
      <alignment horizontal="right" vertical="center" shrinkToFit="1"/>
    </xf>
    <xf numFmtId="9" fontId="4" fillId="5" borderId="79" xfId="1" applyFont="1" applyFill="1" applyBorder="1" applyAlignment="1">
      <alignment horizontal="right" vertical="center" shrinkToFit="1"/>
    </xf>
    <xf numFmtId="0" fontId="15" fillId="0" borderId="0" xfId="0" applyFont="1" applyFill="1" applyAlignment="1">
      <alignment horizontal="center" vertical="center"/>
    </xf>
    <xf numFmtId="0" fontId="15" fillId="0" borderId="8" xfId="0" applyFont="1" applyFill="1" applyBorder="1" applyAlignment="1">
      <alignment horizontal="center" vertical="center"/>
    </xf>
    <xf numFmtId="193" fontId="4" fillId="5" borderId="76" xfId="0" applyNumberFormat="1" applyFont="1" applyFill="1" applyBorder="1" applyAlignment="1">
      <alignment horizontal="right" vertical="center" shrinkToFit="1"/>
    </xf>
    <xf numFmtId="0" fontId="15" fillId="0" borderId="11" xfId="0" quotePrefix="1" applyFont="1" applyFill="1" applyBorder="1" applyAlignment="1">
      <alignment horizontal="center" vertical="center"/>
    </xf>
    <xf numFmtId="204" fontId="33" fillId="5" borderId="111" xfId="2" applyNumberFormat="1" applyFont="1" applyFill="1" applyBorder="1" applyAlignment="1">
      <alignment horizontal="right" vertical="center" shrinkToFit="1"/>
    </xf>
    <xf numFmtId="186" fontId="33" fillId="0" borderId="84" xfId="2" applyNumberFormat="1" applyFont="1" applyFill="1" applyBorder="1" applyAlignment="1">
      <alignment horizontal="right" vertical="center" shrinkToFit="1"/>
    </xf>
    <xf numFmtId="186" fontId="33" fillId="0" borderId="85" xfId="2" applyNumberFormat="1" applyFont="1" applyFill="1" applyBorder="1" applyAlignment="1">
      <alignment horizontal="right" vertical="center" shrinkToFit="1"/>
    </xf>
    <xf numFmtId="186" fontId="33" fillId="0" borderId="86" xfId="2" applyNumberFormat="1" applyFont="1" applyFill="1" applyBorder="1" applyAlignment="1">
      <alignment horizontal="right" vertical="center" shrinkToFit="1"/>
    </xf>
    <xf numFmtId="201" fontId="33" fillId="5" borderId="106" xfId="2" applyNumberFormat="1" applyFont="1" applyFill="1" applyBorder="1" applyAlignment="1">
      <alignment horizontal="right" vertical="center" shrinkToFit="1"/>
    </xf>
    <xf numFmtId="201" fontId="33" fillId="5" borderId="107" xfId="2" applyNumberFormat="1" applyFont="1" applyFill="1" applyBorder="1" applyAlignment="1">
      <alignment horizontal="right" vertical="center" shrinkToFit="1"/>
    </xf>
    <xf numFmtId="201" fontId="33" fillId="5" borderId="111" xfId="2" applyNumberFormat="1" applyFont="1" applyFill="1" applyBorder="1" applyAlignment="1">
      <alignment horizontal="right" vertical="center" shrinkToFit="1"/>
    </xf>
    <xf numFmtId="0" fontId="3" fillId="2" borderId="77"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28" fillId="0" borderId="77" xfId="5" applyFont="1" applyBorder="1" applyAlignment="1">
      <alignment vertical="center" wrapText="1"/>
    </xf>
    <xf numFmtId="0" fontId="28" fillId="0" borderId="78" xfId="5" applyFont="1" applyBorder="1" applyAlignment="1">
      <alignment vertical="center" wrapText="1"/>
    </xf>
    <xf numFmtId="0" fontId="28" fillId="0" borderId="79" xfId="5" applyFont="1" applyBorder="1" applyAlignment="1">
      <alignment vertical="center" wrapText="1"/>
    </xf>
    <xf numFmtId="0" fontId="4" fillId="11" borderId="76"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2" borderId="77" xfId="0" applyFont="1" applyFill="1" applyBorder="1" applyAlignment="1">
      <alignment horizontal="center" vertical="center" shrinkToFit="1"/>
    </xf>
    <xf numFmtId="0" fontId="3" fillId="2" borderId="78" xfId="0" applyFont="1" applyFill="1" applyBorder="1" applyAlignment="1">
      <alignment horizontal="center" vertical="center" shrinkToFit="1"/>
    </xf>
    <xf numFmtId="0" fontId="3" fillId="2" borderId="79" xfId="0" applyFont="1" applyFill="1" applyBorder="1" applyAlignment="1">
      <alignment horizontal="center" vertical="center" shrinkToFit="1"/>
    </xf>
    <xf numFmtId="183" fontId="4" fillId="11" borderId="77" xfId="0" applyNumberFormat="1" applyFont="1" applyFill="1" applyBorder="1" applyAlignment="1" applyProtection="1">
      <alignment horizontal="center" vertical="center"/>
      <protection locked="0"/>
    </xf>
    <xf numFmtId="183" fontId="4" fillId="11" borderId="78" xfId="0" applyNumberFormat="1" applyFont="1" applyFill="1" applyBorder="1" applyAlignment="1" applyProtection="1">
      <alignment horizontal="center" vertical="center"/>
      <protection locked="0"/>
    </xf>
    <xf numFmtId="183" fontId="4" fillId="11" borderId="79" xfId="0" applyNumberFormat="1" applyFont="1" applyFill="1" applyBorder="1" applyAlignment="1" applyProtection="1">
      <alignment horizontal="center" vertical="center"/>
      <protection locked="0"/>
    </xf>
    <xf numFmtId="0" fontId="23" fillId="0" borderId="38" xfId="0" applyFont="1" applyFill="1" applyBorder="1" applyAlignment="1">
      <alignment vertical="center" wrapText="1"/>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0" fontId="23" fillId="0" borderId="55" xfId="0" applyFont="1" applyFill="1" applyBorder="1" applyAlignment="1">
      <alignment vertical="center" wrapText="1"/>
    </xf>
    <xf numFmtId="0" fontId="23" fillId="0" borderId="0" xfId="0" applyFont="1" applyFill="1" applyBorder="1" applyAlignment="1">
      <alignment vertical="center" wrapText="1"/>
    </xf>
    <xf numFmtId="0" fontId="23" fillId="0" borderId="56" xfId="0" applyFont="1" applyFill="1" applyBorder="1" applyAlignment="1">
      <alignment vertical="center" wrapText="1"/>
    </xf>
    <xf numFmtId="0" fontId="23" fillId="0" borderId="57" xfId="0" applyFont="1" applyFill="1" applyBorder="1" applyAlignment="1">
      <alignment vertical="center" wrapText="1"/>
    </xf>
    <xf numFmtId="0" fontId="23" fillId="0" borderId="58" xfId="0" applyFont="1" applyFill="1" applyBorder="1" applyAlignment="1">
      <alignment vertical="center" wrapText="1"/>
    </xf>
    <xf numFmtId="0" fontId="23" fillId="0" borderId="59" xfId="0" applyFont="1" applyFill="1" applyBorder="1" applyAlignment="1">
      <alignment vertical="center" wrapText="1"/>
    </xf>
    <xf numFmtId="209" fontId="33" fillId="0" borderId="76" xfId="2" applyNumberFormat="1" applyFont="1" applyFill="1" applyBorder="1" applyAlignment="1">
      <alignment horizontal="right" vertical="center" shrinkToFit="1"/>
    </xf>
    <xf numFmtId="0" fontId="6" fillId="11" borderId="76" xfId="0" applyFont="1" applyFill="1" applyBorder="1" applyAlignment="1" applyProtection="1">
      <alignment horizontal="center" vertical="center"/>
      <protection locked="0"/>
    </xf>
    <xf numFmtId="0" fontId="4" fillId="11" borderId="77" xfId="0" applyFont="1" applyFill="1" applyBorder="1" applyAlignment="1" applyProtection="1">
      <alignment horizontal="left" vertical="center" wrapText="1"/>
      <protection locked="0"/>
    </xf>
    <xf numFmtId="0" fontId="4" fillId="11" borderId="78" xfId="0" applyFont="1" applyFill="1" applyBorder="1" applyAlignment="1" applyProtection="1">
      <alignment horizontal="left" vertical="center" wrapText="1"/>
      <protection locked="0"/>
    </xf>
    <xf numFmtId="0" fontId="4" fillId="11" borderId="79" xfId="0" applyFont="1" applyFill="1" applyBorder="1" applyAlignment="1" applyProtection="1">
      <alignment horizontal="left" vertical="center" wrapText="1"/>
      <protection locked="0"/>
    </xf>
    <xf numFmtId="0" fontId="28" fillId="2" borderId="77" xfId="5" applyFont="1" applyFill="1" applyBorder="1" applyAlignment="1">
      <alignment horizontal="center" vertical="center" wrapText="1"/>
    </xf>
    <xf numFmtId="0" fontId="28" fillId="2" borderId="78" xfId="5" applyFont="1" applyFill="1" applyBorder="1" applyAlignment="1">
      <alignment horizontal="center" vertical="center" wrapText="1"/>
    </xf>
    <xf numFmtId="0" fontId="28" fillId="2" borderId="79" xfId="5" applyFont="1" applyFill="1" applyBorder="1" applyAlignment="1">
      <alignment horizontal="center" vertical="center" wrapText="1"/>
    </xf>
    <xf numFmtId="0" fontId="5" fillId="2" borderId="76" xfId="0" applyFont="1" applyFill="1" applyBorder="1" applyAlignment="1">
      <alignment horizontal="center" vertical="center" shrinkToFit="1"/>
    </xf>
    <xf numFmtId="0" fontId="16" fillId="0" borderId="6" xfId="0" applyFont="1" applyFill="1" applyBorder="1" applyAlignment="1">
      <alignment horizontal="left" vertical="center" wrapText="1"/>
    </xf>
    <xf numFmtId="0" fontId="15" fillId="0" borderId="8" xfId="0" quotePrefix="1"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6" fillId="0" borderId="38"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6" fillId="0" borderId="58" xfId="0" applyFont="1" applyFill="1" applyBorder="1" applyAlignment="1">
      <alignment horizontal="left" vertical="center" wrapText="1"/>
    </xf>
    <xf numFmtId="0" fontId="16" fillId="0" borderId="59" xfId="0" applyFont="1" applyFill="1" applyBorder="1" applyAlignment="1">
      <alignment horizontal="left" vertical="center" wrapText="1"/>
    </xf>
    <xf numFmtId="0" fontId="15" fillId="0" borderId="0" xfId="0" applyFont="1" applyFill="1" applyAlignment="1">
      <alignment vertical="center" wrapText="1"/>
    </xf>
    <xf numFmtId="193" fontId="4" fillId="12" borderId="76" xfId="0" applyNumberFormat="1" applyFont="1" applyFill="1" applyBorder="1" applyAlignment="1">
      <alignment horizontal="right" vertical="center" shrinkToFit="1"/>
    </xf>
    <xf numFmtId="186" fontId="33" fillId="11" borderId="102" xfId="2" applyNumberFormat="1" applyFont="1" applyFill="1" applyBorder="1" applyAlignment="1" applyProtection="1">
      <alignment horizontal="right" vertical="center" shrinkToFit="1"/>
      <protection locked="0"/>
    </xf>
    <xf numFmtId="186" fontId="33" fillId="11" borderId="103" xfId="2" applyNumberFormat="1" applyFont="1" applyFill="1" applyBorder="1" applyAlignment="1" applyProtection="1">
      <alignment horizontal="right" vertical="center" shrinkToFit="1"/>
      <protection locked="0"/>
    </xf>
    <xf numFmtId="0" fontId="15" fillId="0" borderId="0" xfId="0" applyFont="1" applyAlignment="1">
      <alignment vertical="center" wrapText="1"/>
    </xf>
    <xf numFmtId="0" fontId="3" fillId="0" borderId="76" xfId="0" applyFont="1" applyFill="1" applyBorder="1" applyAlignment="1">
      <alignment horizontal="left" vertical="center" wrapText="1" shrinkToFit="1"/>
    </xf>
    <xf numFmtId="0" fontId="3" fillId="0" borderId="76" xfId="0" applyFont="1" applyFill="1" applyBorder="1" applyAlignment="1">
      <alignment horizontal="left" vertical="center" shrinkToFit="1"/>
    </xf>
    <xf numFmtId="0" fontId="3" fillId="2" borderId="76" xfId="0" applyFont="1" applyFill="1" applyBorder="1" applyAlignment="1">
      <alignment horizontal="center" vertical="center" wrapText="1"/>
    </xf>
    <xf numFmtId="0" fontId="3" fillId="0" borderId="77" xfId="5" applyFont="1" applyBorder="1" applyAlignment="1">
      <alignment vertical="center" wrapText="1"/>
    </xf>
    <xf numFmtId="0" fontId="3" fillId="0" borderId="78" xfId="5" applyFont="1" applyBorder="1" applyAlignment="1">
      <alignment vertical="center" wrapText="1"/>
    </xf>
    <xf numFmtId="0" fontId="3" fillId="0" borderId="79" xfId="5" applyFont="1" applyBorder="1" applyAlignment="1">
      <alignment vertical="center" wrapText="1"/>
    </xf>
    <xf numFmtId="0" fontId="37" fillId="4" borderId="12" xfId="0" applyFont="1" applyFill="1" applyBorder="1" applyAlignment="1">
      <alignment horizontal="center" vertical="center"/>
    </xf>
    <xf numFmtId="0" fontId="18" fillId="9" borderId="97" xfId="0" applyFont="1" applyFill="1" applyBorder="1" applyAlignment="1">
      <alignment vertical="center" wrapText="1"/>
    </xf>
    <xf numFmtId="0" fontId="18" fillId="9" borderId="44" xfId="0" applyFont="1" applyFill="1" applyBorder="1" applyAlignment="1">
      <alignment vertical="center" wrapText="1"/>
    </xf>
    <xf numFmtId="0" fontId="37" fillId="0" borderId="8" xfId="0" applyFont="1" applyBorder="1" applyAlignment="1">
      <alignment vertical="center" wrapText="1"/>
    </xf>
    <xf numFmtId="0" fontId="37" fillId="0" borderId="11" xfId="0" applyFont="1" applyBorder="1" applyAlignment="1">
      <alignment horizontal="left" vertical="center" indent="1"/>
    </xf>
    <xf numFmtId="0" fontId="37" fillId="0" borderId="0" xfId="0" applyFont="1" applyBorder="1" applyAlignment="1">
      <alignment horizontal="left" vertical="center" indent="1"/>
    </xf>
    <xf numFmtId="0" fontId="42" fillId="0" borderId="11" xfId="0" applyFont="1" applyBorder="1" applyAlignment="1">
      <alignment horizontal="left" vertical="center" indent="2"/>
    </xf>
    <xf numFmtId="0" fontId="42" fillId="0" borderId="0" xfId="0" applyFont="1" applyBorder="1" applyAlignment="1">
      <alignment horizontal="left" vertical="center" indent="2"/>
    </xf>
    <xf numFmtId="0" fontId="38" fillId="9" borderId="73" xfId="5" applyFont="1" applyFill="1" applyBorder="1" applyAlignment="1">
      <alignment horizontal="center" vertical="center"/>
    </xf>
    <xf numFmtId="0" fontId="38" fillId="9" borderId="74" xfId="5" applyFont="1" applyFill="1" applyBorder="1" applyAlignment="1">
      <alignment horizontal="center" vertical="center"/>
    </xf>
    <xf numFmtId="0" fontId="38" fillId="9" borderId="75" xfId="5" applyFont="1" applyFill="1" applyBorder="1" applyAlignment="1">
      <alignment horizontal="center" vertical="center"/>
    </xf>
    <xf numFmtId="0" fontId="42" fillId="0" borderId="11" xfId="0" applyFont="1" applyBorder="1">
      <alignment vertical="center"/>
    </xf>
    <xf numFmtId="0" fontId="42" fillId="0" borderId="0" xfId="0" applyFont="1" applyBorder="1">
      <alignment vertical="center"/>
    </xf>
    <xf numFmtId="0" fontId="37" fillId="0" borderId="11" xfId="0" applyFont="1" applyBorder="1">
      <alignment vertical="center"/>
    </xf>
    <xf numFmtId="0" fontId="37" fillId="0" borderId="0" xfId="0" applyFont="1" applyBorder="1">
      <alignment vertical="center"/>
    </xf>
    <xf numFmtId="0" fontId="38" fillId="8" borderId="80" xfId="5" applyFont="1" applyFill="1" applyBorder="1" applyAlignment="1">
      <alignment horizontal="center" vertical="center"/>
    </xf>
    <xf numFmtId="0" fontId="38" fillId="8" borderId="81" xfId="5" applyFont="1" applyFill="1" applyBorder="1" applyAlignment="1">
      <alignment horizontal="center" vertical="center"/>
    </xf>
  </cellXfs>
  <cellStyles count="16">
    <cellStyle name="パーセント" xfId="1" builtinId="5"/>
    <cellStyle name="桁区切り" xfId="2" builtinId="6"/>
    <cellStyle name="桁区切り 2" xfId="3" xr:uid="{00000000-0005-0000-0000-000002000000}"/>
    <cellStyle name="標準" xfId="0" builtinId="0"/>
    <cellStyle name="標準 11" xfId="4" xr:uid="{00000000-0005-0000-0000-000004000000}"/>
    <cellStyle name="標準 2" xfId="5" xr:uid="{00000000-0005-0000-0000-000005000000}"/>
    <cellStyle name="標準 2 2" xfId="6" xr:uid="{00000000-0005-0000-0000-000006000000}"/>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4" xfId="11" xr:uid="{00000000-0005-0000-0000-00000B000000}"/>
    <cellStyle name="標準 7" xfId="12" xr:uid="{00000000-0005-0000-0000-00000C000000}"/>
    <cellStyle name="標準 8" xfId="13" xr:uid="{00000000-0005-0000-0000-00000D000000}"/>
    <cellStyle name="標準_⑤参考様式11,12号別紙(収支実績報告書（支援交付金））" xfId="14" xr:uid="{00000000-0005-0000-0000-00000E000000}"/>
    <cellStyle name="標準_活動指針チェック表(記載例）181118_活動計画の記載要領v9（181214）別添３と５修正" xfId="15" xr:uid="{00000000-0005-0000-0000-00000F000000}"/>
  </cellStyles>
  <dxfs count="0"/>
  <tableStyles count="0" defaultTableStyle="TableStyleMedium2" defaultPivotStyle="PivotStyleLight16"/>
  <colors>
    <mruColors>
      <color rgb="FF0000FF"/>
      <color rgb="FFCCCCFF"/>
      <color rgb="FF9999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179716</xdr:colOff>
      <xdr:row>48</xdr:row>
      <xdr:rowOff>26958</xdr:rowOff>
    </xdr:from>
    <xdr:to>
      <xdr:col>19</xdr:col>
      <xdr:colOff>43301</xdr:colOff>
      <xdr:row>48</xdr:row>
      <xdr:rowOff>26958</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96</xdr:row>
      <xdr:rowOff>121867</xdr:rowOff>
    </xdr:from>
    <xdr:to>
      <xdr:col>15</xdr:col>
      <xdr:colOff>635000</xdr:colOff>
      <xdr:row>99</xdr:row>
      <xdr:rowOff>121227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94</xdr:row>
      <xdr:rowOff>78278</xdr:rowOff>
    </xdr:from>
    <xdr:to>
      <xdr:col>18</xdr:col>
      <xdr:colOff>2304435</xdr:colOff>
      <xdr:row>99</xdr:row>
      <xdr:rowOff>51209</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1/01_&#35201;&#32177;&#12539;&#35201;&#38936;/&#27096;&#24335;/&#27096;&#24335;&#19968;&#24335;&#65288;H31)/&#27096;&#24335;&#31532;&#65297;&#65293;&#65299;&#21495;_&#27963;&#21205;&#35336;&#30011;&#26360;&#65288;H31&#25913;&#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kagawai\Desktop\H31_katudou_keikaku_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B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2"/>
      <sheetName val="位置図"/>
      <sheetName val="加算措置"/>
      <sheetName val="構成員一覧"/>
      <sheetName val="【選択肢】"/>
    </sheetNames>
    <sheetDataSet>
      <sheetData sheetId="0">
        <row r="7">
          <cell r="F7"/>
        </row>
      </sheetData>
      <sheetData sheetId="1"/>
      <sheetData sheetId="2"/>
      <sheetData sheetId="3"/>
      <sheetData sheetId="4"/>
      <sheetData sheetId="5">
        <row r="3">
          <cell r="H3" t="str">
            <v>１.農業者個人</v>
          </cell>
        </row>
        <row r="4">
          <cell r="H4" t="str">
            <v>２.農事組合法人</v>
          </cell>
        </row>
        <row r="5">
          <cell r="H5" t="str">
            <v>３.営農組合</v>
          </cell>
        </row>
        <row r="6">
          <cell r="H6" t="str">
            <v>４.その他の農業者団体</v>
          </cell>
        </row>
        <row r="8">
          <cell r="H8" t="str">
            <v>６.自治会</v>
          </cell>
        </row>
        <row r="9">
          <cell r="H9" t="str">
            <v>７.女性会</v>
          </cell>
        </row>
        <row r="10">
          <cell r="H10" t="str">
            <v>８.子供会</v>
          </cell>
        </row>
        <row r="11">
          <cell r="H11" t="str">
            <v>９.土地改良区</v>
          </cell>
        </row>
        <row r="12">
          <cell r="H12" t="str">
            <v>10.JA</v>
          </cell>
        </row>
        <row r="13">
          <cell r="H13" t="str">
            <v>11.学校・PTA</v>
          </cell>
        </row>
        <row r="14">
          <cell r="H14" t="str">
            <v>12.NPO</v>
          </cell>
        </row>
        <row r="15">
          <cell r="H15" t="str">
            <v>13.その他の農業者以外団体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322"/>
  <sheetViews>
    <sheetView showGridLines="0" tabSelected="1" view="pageBreakPreview" zoomScaleNormal="64" zoomScaleSheetLayoutView="100" workbookViewId="0">
      <selection activeCell="M7" sqref="M7"/>
    </sheetView>
  </sheetViews>
  <sheetFormatPr defaultColWidth="4.125" defaultRowHeight="18" customHeight="1" x14ac:dyDescent="0.15"/>
  <cols>
    <col min="1" max="1" width="1.875" style="254" customWidth="1"/>
    <col min="2" max="2" width="4.625" style="254" customWidth="1"/>
    <col min="3" max="3" width="8.75" style="254" customWidth="1"/>
    <col min="4" max="4" width="3.5" style="254" customWidth="1"/>
    <col min="5" max="5" width="7.75" style="254" customWidth="1"/>
    <col min="6" max="6" width="3.5" style="254" customWidth="1"/>
    <col min="7" max="7" width="7.75" style="254" customWidth="1"/>
    <col min="8" max="8" width="3.5" style="254" customWidth="1"/>
    <col min="9" max="9" width="7.375" style="254" customWidth="1"/>
    <col min="10" max="10" width="3.5" style="254" customWidth="1"/>
    <col min="11" max="11" width="9.25" style="254" customWidth="1"/>
    <col min="12" max="12" width="12.5" style="254" customWidth="1"/>
    <col min="13" max="13" width="7.375" style="254" customWidth="1"/>
    <col min="14" max="14" width="12.25" style="254" customWidth="1"/>
    <col min="15" max="15" width="2.625" style="254" customWidth="1"/>
    <col min="16" max="16" width="5.875" style="254" customWidth="1"/>
    <col min="17" max="122" width="4.625" style="254" customWidth="1"/>
    <col min="123" max="255" width="8.625" style="254" customWidth="1"/>
    <col min="256" max="16384" width="4.125" style="254"/>
  </cols>
  <sheetData>
    <row r="2" spans="1:16" s="264" customFormat="1" ht="24" customHeight="1" x14ac:dyDescent="0.15">
      <c r="A2" s="333" t="s">
        <v>282</v>
      </c>
      <c r="D2" s="334"/>
      <c r="L2" s="519" t="s">
        <v>587</v>
      </c>
      <c r="M2" s="519"/>
      <c r="N2" s="519"/>
    </row>
    <row r="3" spans="1:16" s="264" customFormat="1" ht="42.75" customHeight="1" x14ac:dyDescent="0.15">
      <c r="A3" s="335"/>
      <c r="D3" s="334"/>
      <c r="E3" s="336"/>
    </row>
    <row r="4" spans="1:16" s="264" customFormat="1" ht="76.5" customHeight="1" x14ac:dyDescent="0.15">
      <c r="B4" s="469" t="s">
        <v>349</v>
      </c>
      <c r="C4" s="470"/>
      <c r="D4" s="470"/>
      <c r="E4" s="470"/>
      <c r="F4" s="470"/>
      <c r="G4" s="470"/>
      <c r="H4" s="470"/>
      <c r="I4" s="470"/>
      <c r="J4" s="470"/>
      <c r="K4" s="470"/>
      <c r="L4" s="470"/>
      <c r="M4" s="470"/>
      <c r="N4" s="470"/>
    </row>
    <row r="5" spans="1:16" s="264" customFormat="1" ht="21.75" customHeight="1" x14ac:dyDescent="0.15">
      <c r="B5" s="337"/>
      <c r="C5" s="337"/>
      <c r="D5" s="337"/>
      <c r="E5" s="337"/>
      <c r="F5" s="338"/>
      <c r="G5" s="338"/>
      <c r="H5" s="338"/>
      <c r="I5" s="338"/>
      <c r="J5" s="338"/>
      <c r="K5" s="338"/>
      <c r="L5" s="338"/>
      <c r="M5" s="338"/>
      <c r="N5" s="338"/>
    </row>
    <row r="6" spans="1:16" s="264" customFormat="1" ht="21.75" customHeight="1" x14ac:dyDescent="0.15">
      <c r="D6" s="484" t="s">
        <v>134</v>
      </c>
      <c r="E6" s="484"/>
      <c r="F6" s="480" t="s">
        <v>579</v>
      </c>
      <c r="G6" s="481"/>
      <c r="H6" s="481"/>
      <c r="I6" s="481"/>
      <c r="J6" s="481"/>
      <c r="K6" s="481"/>
      <c r="L6" s="482"/>
    </row>
    <row r="7" spans="1:16" s="264" customFormat="1" ht="30.75" customHeight="1" x14ac:dyDescent="0.15">
      <c r="D7" s="449" t="s">
        <v>91</v>
      </c>
      <c r="E7" s="449"/>
      <c r="F7" s="540" t="s">
        <v>578</v>
      </c>
      <c r="G7" s="541"/>
      <c r="H7" s="541"/>
      <c r="I7" s="541"/>
      <c r="J7" s="541"/>
      <c r="K7" s="541"/>
      <c r="L7" s="542"/>
      <c r="N7" s="339"/>
      <c r="P7" s="340"/>
    </row>
    <row r="8" spans="1:16" s="264" customFormat="1" ht="11.25" customHeight="1" x14ac:dyDescent="0.15">
      <c r="D8" s="341"/>
      <c r="E8" s="341"/>
      <c r="F8" s="342"/>
      <c r="G8" s="343"/>
      <c r="H8" s="343"/>
      <c r="I8" s="343"/>
      <c r="J8" s="343"/>
      <c r="K8" s="343"/>
      <c r="L8" s="343"/>
    </row>
    <row r="9" spans="1:16" s="264" customFormat="1" ht="19.5" customHeight="1" x14ac:dyDescent="0.15">
      <c r="D9" s="484" t="s">
        <v>134</v>
      </c>
      <c r="E9" s="484"/>
      <c r="F9" s="480" t="s">
        <v>589</v>
      </c>
      <c r="G9" s="481"/>
      <c r="H9" s="481"/>
      <c r="I9" s="481"/>
      <c r="J9" s="481"/>
      <c r="K9" s="481"/>
      <c r="L9" s="482"/>
    </row>
    <row r="10" spans="1:16" s="264" customFormat="1" ht="30.75" customHeight="1" x14ac:dyDescent="0.15">
      <c r="D10" s="449" t="s">
        <v>92</v>
      </c>
      <c r="E10" s="449"/>
      <c r="F10" s="441" t="s">
        <v>588</v>
      </c>
      <c r="G10" s="442"/>
      <c r="H10" s="442"/>
      <c r="I10" s="442"/>
      <c r="J10" s="442"/>
      <c r="K10" s="442"/>
      <c r="L10" s="313" t="s">
        <v>182</v>
      </c>
      <c r="P10" s="340"/>
    </row>
    <row r="11" spans="1:16" s="264" customFormat="1" ht="11.25" customHeight="1" x14ac:dyDescent="0.15">
      <c r="D11" s="341"/>
      <c r="E11" s="341"/>
      <c r="F11" s="344"/>
      <c r="H11" s="344"/>
      <c r="I11" s="344"/>
      <c r="J11" s="344"/>
      <c r="K11" s="344"/>
      <c r="L11" s="344"/>
    </row>
    <row r="12" spans="1:16" s="264" customFormat="1" ht="21.75" customHeight="1" x14ac:dyDescent="0.15">
      <c r="D12" s="484" t="s">
        <v>134</v>
      </c>
      <c r="E12" s="484"/>
      <c r="F12" s="480" t="s">
        <v>580</v>
      </c>
      <c r="G12" s="481"/>
      <c r="H12" s="481"/>
      <c r="I12" s="481"/>
      <c r="J12" s="481"/>
      <c r="K12" s="481"/>
      <c r="L12" s="482"/>
    </row>
    <row r="13" spans="1:16" s="264" customFormat="1" ht="30.75" customHeight="1" x14ac:dyDescent="0.15">
      <c r="D13" s="449" t="s">
        <v>73</v>
      </c>
      <c r="E13" s="449"/>
      <c r="F13" s="441" t="s">
        <v>590</v>
      </c>
      <c r="G13" s="442"/>
      <c r="H13" s="442"/>
      <c r="I13" s="442"/>
      <c r="J13" s="442"/>
      <c r="K13" s="442"/>
      <c r="L13" s="483"/>
    </row>
    <row r="14" spans="1:16" s="264" customFormat="1" ht="20.25" customHeight="1" x14ac:dyDescent="0.15">
      <c r="E14" s="345"/>
    </row>
    <row r="15" spans="1:16" s="264" customFormat="1" ht="21.75" customHeight="1" x14ac:dyDescent="0.15">
      <c r="C15" s="345"/>
      <c r="D15" s="345"/>
      <c r="E15" s="345"/>
    </row>
    <row r="16" spans="1:16" s="264" customFormat="1" ht="21.75" customHeight="1" x14ac:dyDescent="0.15">
      <c r="D16" s="346" t="s">
        <v>183</v>
      </c>
      <c r="E16" s="496" t="s">
        <v>184</v>
      </c>
      <c r="F16" s="496"/>
      <c r="G16" s="496"/>
      <c r="H16" s="496"/>
      <c r="I16" s="496"/>
      <c r="J16" s="496"/>
      <c r="K16" s="496"/>
      <c r="L16" s="496"/>
      <c r="M16" s="496"/>
      <c r="N16" s="496"/>
    </row>
    <row r="17" spans="1:35" s="264" customFormat="1" ht="16.5" customHeight="1" x14ac:dyDescent="0.15">
      <c r="B17" s="270"/>
      <c r="C17" s="334"/>
      <c r="D17" s="347"/>
      <c r="E17" s="347"/>
      <c r="F17" s="338"/>
      <c r="G17" s="338"/>
      <c r="H17" s="338"/>
      <c r="I17" s="338"/>
      <c r="J17" s="338"/>
      <c r="K17" s="338"/>
      <c r="L17" s="338"/>
      <c r="M17" s="338"/>
      <c r="N17" s="338"/>
    </row>
    <row r="18" spans="1:35" s="264" customFormat="1" ht="21.75" customHeight="1" x14ac:dyDescent="0.15">
      <c r="D18" s="338" t="s">
        <v>74</v>
      </c>
      <c r="E18" s="348"/>
      <c r="F18" s="347"/>
      <c r="G18" s="347"/>
      <c r="H18" s="338"/>
      <c r="I18" s="338"/>
      <c r="J18" s="338"/>
      <c r="K18" s="338"/>
      <c r="L18" s="338"/>
      <c r="M18" s="338"/>
      <c r="N18" s="338"/>
    </row>
    <row r="19" spans="1:35" s="264" customFormat="1" ht="21.75" customHeight="1" x14ac:dyDescent="0.15">
      <c r="D19" s="304" t="e">
        <f>#REF!</f>
        <v>#REF!</v>
      </c>
      <c r="E19" s="450" t="s">
        <v>124</v>
      </c>
      <c r="F19" s="451"/>
      <c r="G19" s="451"/>
      <c r="H19" s="451"/>
      <c r="I19" s="451"/>
      <c r="J19" s="451"/>
      <c r="K19" s="451"/>
      <c r="L19" s="452"/>
      <c r="M19" s="349" t="s">
        <v>76</v>
      </c>
    </row>
    <row r="20" spans="1:35" s="264" customFormat="1" ht="21.75" customHeight="1" x14ac:dyDescent="0.15">
      <c r="D20" s="350" t="e">
        <f>#REF!</f>
        <v>#REF!</v>
      </c>
      <c r="E20" s="450" t="s">
        <v>335</v>
      </c>
      <c r="F20" s="451"/>
      <c r="G20" s="451"/>
      <c r="H20" s="451"/>
      <c r="I20" s="451"/>
      <c r="J20" s="451"/>
      <c r="K20" s="451"/>
      <c r="L20" s="452"/>
      <c r="M20" s="349" t="s">
        <v>77</v>
      </c>
    </row>
    <row r="21" spans="1:35" s="264" customFormat="1" ht="21.75" customHeight="1" x14ac:dyDescent="0.15">
      <c r="D21" s="350" t="e">
        <f>#REF!</f>
        <v>#REF!</v>
      </c>
      <c r="E21" s="450" t="s">
        <v>336</v>
      </c>
      <c r="F21" s="451"/>
      <c r="G21" s="451"/>
      <c r="H21" s="451"/>
      <c r="I21" s="451"/>
      <c r="J21" s="451"/>
      <c r="K21" s="451"/>
      <c r="L21" s="452"/>
      <c r="M21" s="349" t="s">
        <v>77</v>
      </c>
    </row>
    <row r="22" spans="1:35" s="264" customFormat="1" ht="21.75" customHeight="1" x14ac:dyDescent="0.15">
      <c r="D22" s="350" t="e">
        <f>#REF!</f>
        <v>#REF!</v>
      </c>
      <c r="E22" s="453" t="s">
        <v>337</v>
      </c>
      <c r="F22" s="454"/>
      <c r="G22" s="454"/>
      <c r="H22" s="454"/>
      <c r="I22" s="454"/>
      <c r="J22" s="454"/>
      <c r="K22" s="454"/>
      <c r="L22" s="455"/>
      <c r="M22" s="349" t="s">
        <v>77</v>
      </c>
    </row>
    <row r="23" spans="1:35" s="264" customFormat="1" ht="28.5" customHeight="1" x14ac:dyDescent="0.15">
      <c r="C23" s="351"/>
      <c r="D23" s="352" t="s">
        <v>78</v>
      </c>
      <c r="E23" s="353"/>
      <c r="F23" s="353"/>
      <c r="G23" s="353"/>
      <c r="H23" s="354"/>
      <c r="I23" s="355"/>
      <c r="J23" s="355"/>
      <c r="K23" s="355"/>
      <c r="L23" s="355"/>
      <c r="M23" s="355"/>
      <c r="N23" s="355"/>
    </row>
    <row r="24" spans="1:35" s="264" customFormat="1" ht="48.75" customHeight="1" x14ac:dyDescent="0.15">
      <c r="C24" s="351"/>
      <c r="D24" s="356"/>
      <c r="E24" s="353"/>
      <c r="F24" s="353"/>
      <c r="G24" s="353"/>
      <c r="H24" s="353"/>
      <c r="I24" s="355"/>
      <c r="J24" s="355"/>
      <c r="K24" s="355"/>
      <c r="L24" s="355"/>
      <c r="M24" s="355"/>
      <c r="N24" s="355"/>
    </row>
    <row r="25" spans="1:35" s="264" customFormat="1" ht="14.25" customHeight="1" x14ac:dyDescent="0.15">
      <c r="C25" s="351" t="s">
        <v>185</v>
      </c>
      <c r="D25" s="352"/>
      <c r="E25" s="352"/>
      <c r="F25" s="352"/>
      <c r="G25" s="352"/>
      <c r="H25" s="351"/>
      <c r="I25" s="351"/>
      <c r="J25" s="351"/>
      <c r="K25" s="351"/>
      <c r="L25" s="351"/>
      <c r="M25" s="351"/>
      <c r="N25" s="351"/>
    </row>
    <row r="26" spans="1:35" s="264" customFormat="1" ht="45.75" customHeight="1" x14ac:dyDescent="0.15">
      <c r="A26" s="357"/>
      <c r="B26" s="357"/>
      <c r="C26" s="468" t="s">
        <v>186</v>
      </c>
      <c r="D26" s="468"/>
      <c r="E26" s="468"/>
      <c r="F26" s="468"/>
      <c r="G26" s="468"/>
      <c r="H26" s="468"/>
      <c r="I26" s="468"/>
      <c r="J26" s="468"/>
      <c r="K26" s="468"/>
      <c r="L26" s="468"/>
      <c r="M26" s="468"/>
      <c r="N26" s="468"/>
    </row>
    <row r="27" spans="1:35" ht="19.5" customHeight="1" x14ac:dyDescent="0.15">
      <c r="A27" s="358" t="s">
        <v>31</v>
      </c>
      <c r="B27" s="359"/>
      <c r="C27" s="359"/>
      <c r="D27" s="359"/>
      <c r="E27" s="359"/>
      <c r="F27" s="359"/>
      <c r="G27" s="359"/>
      <c r="H27" s="359"/>
      <c r="I27" s="359"/>
      <c r="J27" s="360"/>
      <c r="K27" s="360"/>
      <c r="L27" s="360"/>
      <c r="M27" s="360"/>
      <c r="N27" s="360"/>
    </row>
    <row r="28" spans="1:35" ht="28.5" customHeight="1" x14ac:dyDescent="0.15">
      <c r="A28" s="358"/>
      <c r="B28" s="479" t="s">
        <v>137</v>
      </c>
      <c r="C28" s="479"/>
      <c r="D28" s="479"/>
      <c r="E28" s="479"/>
      <c r="F28" s="479"/>
      <c r="G28" s="479"/>
      <c r="H28" s="479"/>
      <c r="I28" s="479"/>
      <c r="J28" s="479"/>
      <c r="K28" s="479"/>
      <c r="L28" s="479"/>
      <c r="M28" s="479"/>
      <c r="N28" s="479"/>
      <c r="O28" s="361"/>
      <c r="P28" s="361"/>
      <c r="Q28" s="361"/>
      <c r="R28" s="361"/>
      <c r="S28" s="361"/>
      <c r="T28" s="361"/>
      <c r="U28" s="361"/>
      <c r="V28" s="361"/>
      <c r="W28" s="361"/>
      <c r="X28" s="361"/>
      <c r="Y28" s="361"/>
      <c r="Z28" s="361"/>
      <c r="AA28" s="361"/>
      <c r="AB28" s="361"/>
      <c r="AC28" s="361"/>
      <c r="AD28" s="361"/>
      <c r="AE28" s="361"/>
      <c r="AF28" s="361"/>
      <c r="AG28" s="361"/>
      <c r="AH28" s="361"/>
      <c r="AI28" s="361"/>
    </row>
    <row r="29" spans="1:35" ht="20.25" customHeight="1" x14ac:dyDescent="0.15">
      <c r="A29" s="358"/>
      <c r="B29" s="333" t="s">
        <v>462</v>
      </c>
      <c r="C29" s="333"/>
      <c r="D29" s="342"/>
      <c r="E29" s="342"/>
      <c r="F29" s="362"/>
      <c r="G29" s="362"/>
      <c r="H29" s="363"/>
      <c r="I29" s="363"/>
      <c r="J29" s="360"/>
      <c r="K29" s="360"/>
      <c r="L29" s="360"/>
      <c r="M29" s="364"/>
      <c r="N29" s="360"/>
    </row>
    <row r="30" spans="1:35" ht="31.5" customHeight="1" x14ac:dyDescent="0.15">
      <c r="A30" s="365"/>
      <c r="B30" s="488"/>
      <c r="C30" s="489"/>
      <c r="D30" s="456" t="s">
        <v>30</v>
      </c>
      <c r="E30" s="457"/>
      <c r="F30" s="485" t="s">
        <v>29</v>
      </c>
      <c r="G30" s="457"/>
      <c r="H30" s="486" t="s">
        <v>80</v>
      </c>
      <c r="I30" s="487"/>
      <c r="J30" s="485" t="s">
        <v>293</v>
      </c>
      <c r="K30" s="457"/>
      <c r="L30" s="366" t="s">
        <v>293</v>
      </c>
      <c r="M30" s="360"/>
      <c r="N30" s="360"/>
    </row>
    <row r="31" spans="1:35" ht="9" customHeight="1" x14ac:dyDescent="0.15">
      <c r="A31" s="365"/>
      <c r="B31" s="425" t="s">
        <v>81</v>
      </c>
      <c r="C31" s="426"/>
      <c r="D31" s="477"/>
      <c r="E31" s="478"/>
      <c r="F31" s="477"/>
      <c r="G31" s="478"/>
      <c r="H31" s="464"/>
      <c r="I31" s="465"/>
      <c r="J31" s="477"/>
      <c r="K31" s="478"/>
      <c r="L31" s="274"/>
      <c r="M31" s="367"/>
      <c r="N31" s="360"/>
    </row>
    <row r="32" spans="1:35" ht="22.5" customHeight="1" x14ac:dyDescent="0.15">
      <c r="A32" s="365"/>
      <c r="B32" s="427"/>
      <c r="C32" s="428"/>
      <c r="D32" s="458"/>
      <c r="E32" s="459"/>
      <c r="F32" s="458"/>
      <c r="G32" s="459"/>
      <c r="H32" s="460"/>
      <c r="I32" s="461"/>
      <c r="J32" s="458"/>
      <c r="K32" s="459"/>
      <c r="L32" s="314"/>
      <c r="M32" s="367"/>
      <c r="N32" s="360"/>
    </row>
    <row r="33" spans="1:27" ht="6.75" customHeight="1" x14ac:dyDescent="0.15">
      <c r="A33" s="365"/>
      <c r="B33" s="425" t="s">
        <v>141</v>
      </c>
      <c r="C33" s="426"/>
      <c r="D33" s="462"/>
      <c r="E33" s="463"/>
      <c r="F33" s="462"/>
      <c r="G33" s="463"/>
      <c r="H33" s="464"/>
      <c r="I33" s="465"/>
      <c r="J33" s="462"/>
      <c r="K33" s="463"/>
      <c r="L33" s="301"/>
      <c r="M33" s="367"/>
      <c r="N33" s="360"/>
    </row>
    <row r="34" spans="1:27" ht="22.5" customHeight="1" x14ac:dyDescent="0.15">
      <c r="A34" s="365"/>
      <c r="B34" s="427"/>
      <c r="C34" s="428"/>
      <c r="D34" s="458"/>
      <c r="E34" s="459"/>
      <c r="F34" s="458"/>
      <c r="G34" s="459"/>
      <c r="H34" s="460"/>
      <c r="I34" s="461"/>
      <c r="J34" s="458"/>
      <c r="K34" s="459"/>
      <c r="L34" s="302"/>
      <c r="M34" s="367"/>
      <c r="N34" s="360"/>
    </row>
    <row r="35" spans="1:27" ht="6.75" customHeight="1" x14ac:dyDescent="0.15">
      <c r="A35" s="365"/>
      <c r="B35" s="425" t="s">
        <v>142</v>
      </c>
      <c r="C35" s="426"/>
      <c r="D35" s="462"/>
      <c r="E35" s="463"/>
      <c r="F35" s="462"/>
      <c r="G35" s="463"/>
      <c r="H35" s="464"/>
      <c r="I35" s="465"/>
      <c r="J35" s="462"/>
      <c r="K35" s="463"/>
      <c r="L35" s="303"/>
      <c r="M35" s="367"/>
      <c r="N35" s="360"/>
    </row>
    <row r="36" spans="1:27" ht="22.5" customHeight="1" x14ac:dyDescent="0.15">
      <c r="A36" s="365"/>
      <c r="B36" s="427"/>
      <c r="C36" s="428"/>
      <c r="D36" s="458"/>
      <c r="E36" s="459"/>
      <c r="F36" s="458"/>
      <c r="G36" s="459"/>
      <c r="H36" s="460"/>
      <c r="I36" s="461"/>
      <c r="J36" s="458"/>
      <c r="K36" s="459"/>
      <c r="L36" s="314"/>
      <c r="M36" s="367"/>
      <c r="N36" s="360"/>
    </row>
    <row r="37" spans="1:27" ht="9" customHeight="1" x14ac:dyDescent="0.15">
      <c r="A37" s="365"/>
      <c r="B37" s="425" t="s">
        <v>82</v>
      </c>
      <c r="C37" s="426"/>
      <c r="D37" s="409"/>
      <c r="E37" s="410"/>
      <c r="F37" s="409"/>
      <c r="G37" s="410"/>
      <c r="H37" s="411"/>
      <c r="I37" s="412"/>
      <c r="J37" s="409"/>
      <c r="K37" s="410"/>
      <c r="L37" s="368"/>
      <c r="M37" s="367"/>
      <c r="N37" s="360"/>
    </row>
    <row r="38" spans="1:27" ht="22.5" customHeight="1" x14ac:dyDescent="0.15">
      <c r="A38" s="365"/>
      <c r="B38" s="427"/>
      <c r="C38" s="428"/>
      <c r="D38" s="418"/>
      <c r="E38" s="419"/>
      <c r="F38" s="418"/>
      <c r="G38" s="419"/>
      <c r="H38" s="497"/>
      <c r="I38" s="498"/>
      <c r="J38" s="418"/>
      <c r="K38" s="419"/>
      <c r="L38" s="369"/>
      <c r="M38" s="367"/>
      <c r="N38" s="360"/>
    </row>
    <row r="39" spans="1:27" ht="9" customHeight="1" x14ac:dyDescent="0.15">
      <c r="A39" s="365"/>
      <c r="B39" s="425" t="s">
        <v>83</v>
      </c>
      <c r="C39" s="426"/>
      <c r="D39" s="409"/>
      <c r="E39" s="410"/>
      <c r="F39" s="409"/>
      <c r="G39" s="410"/>
      <c r="H39" s="411"/>
      <c r="I39" s="412"/>
      <c r="J39" s="409"/>
      <c r="K39" s="410"/>
      <c r="L39" s="368"/>
      <c r="M39" s="367"/>
      <c r="N39" s="360"/>
    </row>
    <row r="40" spans="1:27" ht="22.5" customHeight="1" x14ac:dyDescent="0.15">
      <c r="A40" s="365"/>
      <c r="B40" s="427"/>
      <c r="C40" s="428"/>
      <c r="D40" s="418"/>
      <c r="E40" s="419"/>
      <c r="F40" s="418"/>
      <c r="G40" s="419"/>
      <c r="H40" s="497"/>
      <c r="I40" s="498"/>
      <c r="J40" s="418"/>
      <c r="K40" s="419"/>
      <c r="L40" s="369"/>
      <c r="M40" s="367"/>
      <c r="N40" s="360"/>
    </row>
    <row r="41" spans="1:27" s="370" customFormat="1" ht="22.5" customHeight="1" x14ac:dyDescent="0.15">
      <c r="A41" s="358"/>
      <c r="B41" s="333" t="s">
        <v>463</v>
      </c>
      <c r="M41" s="371"/>
      <c r="N41" s="371"/>
      <c r="O41" s="372"/>
      <c r="P41" s="372"/>
      <c r="Q41" s="373"/>
      <c r="R41" s="372"/>
      <c r="S41" s="372"/>
      <c r="T41" s="372"/>
      <c r="U41" s="372"/>
      <c r="V41" s="372"/>
      <c r="Y41" s="372"/>
      <c r="Z41" s="372"/>
      <c r="AA41" s="372"/>
    </row>
    <row r="42" spans="1:27" ht="21" customHeight="1" x14ac:dyDescent="0.15">
      <c r="A42" s="374"/>
      <c r="B42" s="536" t="s">
        <v>187</v>
      </c>
      <c r="C42" s="537"/>
      <c r="D42" s="375"/>
      <c r="E42" s="376"/>
      <c r="F42" s="376"/>
      <c r="G42" s="376"/>
      <c r="H42" s="376"/>
      <c r="I42" s="376"/>
      <c r="J42" s="376"/>
      <c r="K42" s="377"/>
      <c r="L42" s="490" t="s">
        <v>70</v>
      </c>
      <c r="M42" s="492" t="s">
        <v>128</v>
      </c>
      <c r="N42" s="494" t="s">
        <v>262</v>
      </c>
    </row>
    <row r="43" spans="1:27" ht="21" customHeight="1" x14ac:dyDescent="0.15">
      <c r="A43" s="374"/>
      <c r="B43" s="538"/>
      <c r="C43" s="539"/>
      <c r="D43" s="416" t="s">
        <v>24</v>
      </c>
      <c r="E43" s="417"/>
      <c r="F43" s="416" t="s">
        <v>28</v>
      </c>
      <c r="G43" s="417"/>
      <c r="H43" s="416" t="s">
        <v>27</v>
      </c>
      <c r="I43" s="417"/>
      <c r="J43" s="416" t="s">
        <v>84</v>
      </c>
      <c r="K43" s="417"/>
      <c r="L43" s="491"/>
      <c r="M43" s="493"/>
      <c r="N43" s="495"/>
    </row>
    <row r="44" spans="1:27" ht="9" customHeight="1" x14ac:dyDescent="0.15">
      <c r="A44" s="374"/>
      <c r="B44" s="378"/>
      <c r="C44" s="500" t="s">
        <v>130</v>
      </c>
      <c r="D44" s="511"/>
      <c r="E44" s="512"/>
      <c r="F44" s="511"/>
      <c r="G44" s="512"/>
      <c r="H44" s="511"/>
      <c r="I44" s="512"/>
      <c r="J44" s="504"/>
      <c r="K44" s="505"/>
      <c r="L44" s="379">
        <f>SUM(D44:H44)</f>
        <v>0</v>
      </c>
      <c r="M44" s="275"/>
      <c r="N44" s="380"/>
    </row>
    <row r="45" spans="1:27" ht="22.5" customHeight="1" x14ac:dyDescent="0.15">
      <c r="A45" s="374"/>
      <c r="B45" s="378"/>
      <c r="C45" s="501"/>
      <c r="D45" s="502"/>
      <c r="E45" s="503"/>
      <c r="F45" s="502"/>
      <c r="G45" s="503"/>
      <c r="H45" s="502">
        <v>0</v>
      </c>
      <c r="I45" s="503"/>
      <c r="J45" s="506"/>
      <c r="K45" s="507"/>
      <c r="L45" s="381">
        <f>SUM(D45:I45)</f>
        <v>0</v>
      </c>
      <c r="M45" s="276"/>
      <c r="N45" s="380">
        <f>SUM(活動計画2!I16,活動計画2!I28,加算措置!I13,加算措置!I39,加算措置!I71)+IF(活動計画2!V35="○",MIN(活動計画2!I40,活動計画2!R40)+IFERROR(VLOOKUP("○",加算措置!I76:P78,5,FALSE),0),活動計画2!I40)</f>
        <v>0</v>
      </c>
    </row>
    <row r="46" spans="1:27" ht="9" customHeight="1" x14ac:dyDescent="0.15">
      <c r="A46" s="374"/>
      <c r="B46" s="378"/>
      <c r="C46" s="524" t="s">
        <v>129</v>
      </c>
      <c r="D46" s="508"/>
      <c r="E46" s="513"/>
      <c r="F46" s="508"/>
      <c r="G46" s="513"/>
      <c r="H46" s="508"/>
      <c r="I46" s="513"/>
      <c r="J46" s="508"/>
      <c r="K46" s="513"/>
      <c r="L46" s="382">
        <f>SUM(D46:K46)</f>
        <v>0</v>
      </c>
      <c r="M46" s="382"/>
      <c r="N46" s="383"/>
    </row>
    <row r="47" spans="1:27" ht="22.5" customHeight="1" x14ac:dyDescent="0.15">
      <c r="A47" s="374"/>
      <c r="B47" s="378"/>
      <c r="C47" s="525"/>
      <c r="D47" s="466">
        <v>0</v>
      </c>
      <c r="E47" s="467"/>
      <c r="F47" s="466">
        <v>0</v>
      </c>
      <c r="G47" s="467"/>
      <c r="H47" s="466">
        <v>0</v>
      </c>
      <c r="I47" s="467"/>
      <c r="J47" s="466">
        <v>0</v>
      </c>
      <c r="K47" s="467"/>
      <c r="L47" s="516">
        <f>SUM(D47:J47)</f>
        <v>0</v>
      </c>
      <c r="M47" s="514">
        <v>0</v>
      </c>
      <c r="N47" s="527">
        <v>0</v>
      </c>
    </row>
    <row r="48" spans="1:27" ht="9" customHeight="1" x14ac:dyDescent="0.15">
      <c r="A48" s="374"/>
      <c r="B48" s="384"/>
      <c r="C48" s="525"/>
      <c r="D48" s="520" t="s">
        <v>85</v>
      </c>
      <c r="E48" s="385"/>
      <c r="F48" s="522" t="s">
        <v>85</v>
      </c>
      <c r="G48" s="385"/>
      <c r="H48" s="522" t="s">
        <v>85</v>
      </c>
      <c r="I48" s="385"/>
      <c r="J48" s="522" t="s">
        <v>85</v>
      </c>
      <c r="K48" s="385"/>
      <c r="L48" s="516"/>
      <c r="M48" s="514"/>
      <c r="N48" s="527"/>
    </row>
    <row r="49" spans="1:35" ht="22.5" customHeight="1" x14ac:dyDescent="0.15">
      <c r="A49" s="374"/>
      <c r="B49" s="386"/>
      <c r="C49" s="526"/>
      <c r="D49" s="521"/>
      <c r="E49" s="387"/>
      <c r="F49" s="523"/>
      <c r="G49" s="387"/>
      <c r="H49" s="523"/>
      <c r="I49" s="387"/>
      <c r="J49" s="523"/>
      <c r="K49" s="387"/>
      <c r="L49" s="517"/>
      <c r="M49" s="515"/>
      <c r="N49" s="528"/>
    </row>
    <row r="50" spans="1:35" ht="10.5" customHeight="1" x14ac:dyDescent="0.15">
      <c r="A50" s="374"/>
      <c r="B50" s="529" t="s">
        <v>86</v>
      </c>
      <c r="C50" s="531" t="s">
        <v>136</v>
      </c>
      <c r="D50" s="508">
        <v>0</v>
      </c>
      <c r="E50" s="509"/>
      <c r="F50" s="509"/>
      <c r="G50" s="509"/>
      <c r="H50" s="509"/>
      <c r="I50" s="509"/>
      <c r="J50" s="509"/>
      <c r="K50" s="509"/>
      <c r="L50" s="509"/>
      <c r="M50" s="510"/>
      <c r="N50" s="383"/>
      <c r="O50" s="253"/>
      <c r="P50" s="253"/>
      <c r="Q50" s="253"/>
      <c r="R50" s="253"/>
      <c r="S50" s="253"/>
      <c r="T50" s="253"/>
      <c r="U50" s="253"/>
      <c r="V50" s="253"/>
      <c r="W50" s="253"/>
      <c r="X50" s="253"/>
      <c r="Y50" s="253"/>
      <c r="Z50" s="253"/>
      <c r="AA50" s="253"/>
      <c r="AB50" s="253"/>
      <c r="AC50" s="253"/>
      <c r="AD50" s="253"/>
      <c r="AE50" s="253"/>
      <c r="AF50" s="253"/>
      <c r="AG50" s="253"/>
      <c r="AH50" s="253"/>
      <c r="AI50" s="253"/>
    </row>
    <row r="51" spans="1:35" ht="24" customHeight="1" x14ac:dyDescent="0.15">
      <c r="A51" s="374"/>
      <c r="B51" s="530"/>
      <c r="C51" s="532"/>
      <c r="D51" s="533">
        <v>0</v>
      </c>
      <c r="E51" s="534"/>
      <c r="F51" s="534"/>
      <c r="G51" s="534"/>
      <c r="H51" s="534"/>
      <c r="I51" s="534"/>
      <c r="J51" s="534"/>
      <c r="K51" s="534"/>
      <c r="L51" s="534"/>
      <c r="M51" s="535"/>
      <c r="N51" s="388">
        <v>0</v>
      </c>
      <c r="O51" s="253"/>
      <c r="P51" s="253"/>
      <c r="Q51" s="253"/>
      <c r="R51" s="253"/>
      <c r="S51" s="253"/>
      <c r="T51" s="253"/>
      <c r="U51" s="253"/>
      <c r="V51" s="253"/>
      <c r="W51" s="253"/>
      <c r="X51" s="253"/>
      <c r="Y51" s="253"/>
      <c r="Z51" s="253"/>
      <c r="AA51" s="253"/>
      <c r="AB51" s="253"/>
      <c r="AC51" s="253"/>
      <c r="AD51" s="253"/>
      <c r="AE51" s="253"/>
      <c r="AF51" s="253"/>
      <c r="AG51" s="253"/>
      <c r="AH51" s="253"/>
      <c r="AI51" s="253"/>
    </row>
    <row r="52" spans="1:35" ht="41.25" customHeight="1" x14ac:dyDescent="0.15">
      <c r="A52" s="374"/>
      <c r="B52" s="407" t="s">
        <v>461</v>
      </c>
      <c r="C52" s="407"/>
      <c r="D52" s="407"/>
      <c r="E52" s="407"/>
      <c r="F52" s="407"/>
      <c r="G52" s="407"/>
      <c r="H52" s="407"/>
      <c r="I52" s="407"/>
      <c r="J52" s="407"/>
      <c r="K52" s="407"/>
      <c r="L52" s="407"/>
      <c r="M52" s="407"/>
      <c r="N52" s="407"/>
      <c r="O52" s="389"/>
      <c r="P52" s="389"/>
      <c r="Q52" s="389"/>
      <c r="R52" s="389"/>
      <c r="S52" s="389"/>
      <c r="T52" s="389"/>
      <c r="U52" s="389"/>
      <c r="V52" s="389"/>
      <c r="W52" s="389"/>
      <c r="X52" s="389"/>
      <c r="Y52" s="389"/>
      <c r="Z52" s="389"/>
      <c r="AA52" s="389"/>
      <c r="AB52" s="389"/>
      <c r="AC52" s="389"/>
      <c r="AD52" s="389"/>
      <c r="AE52" s="389"/>
      <c r="AF52" s="389"/>
      <c r="AG52" s="389"/>
      <c r="AH52" s="389"/>
    </row>
    <row r="53" spans="1:35" s="255" customFormat="1" ht="23.25" customHeight="1" x14ac:dyDescent="0.15">
      <c r="A53" s="390"/>
      <c r="B53" s="443" t="s">
        <v>87</v>
      </c>
      <c r="C53" s="444"/>
      <c r="D53" s="444"/>
      <c r="E53" s="445"/>
      <c r="F53" s="408" t="s">
        <v>1</v>
      </c>
      <c r="G53" s="408"/>
      <c r="H53" s="408" t="s">
        <v>2</v>
      </c>
      <c r="I53" s="408"/>
      <c r="J53" s="471" t="s">
        <v>3</v>
      </c>
      <c r="K53" s="472"/>
    </row>
    <row r="54" spans="1:35" s="255" customFormat="1" ht="9" customHeight="1" x14ac:dyDescent="0.15">
      <c r="A54" s="390"/>
      <c r="B54" s="446"/>
      <c r="C54" s="447"/>
      <c r="D54" s="447"/>
      <c r="E54" s="448"/>
      <c r="F54" s="476"/>
      <c r="G54" s="476"/>
      <c r="H54" s="476"/>
      <c r="I54" s="476"/>
      <c r="J54" s="436"/>
      <c r="K54" s="436"/>
    </row>
    <row r="55" spans="1:35" s="255" customFormat="1" ht="22.5" customHeight="1" x14ac:dyDescent="0.15">
      <c r="A55" s="390"/>
      <c r="B55" s="446"/>
      <c r="C55" s="447"/>
      <c r="D55" s="447"/>
      <c r="E55" s="448"/>
      <c r="F55" s="518"/>
      <c r="G55" s="435"/>
      <c r="H55" s="438"/>
      <c r="I55" s="438"/>
      <c r="J55" s="439"/>
      <c r="K55" s="440"/>
      <c r="N55" s="391"/>
    </row>
    <row r="56" spans="1:35" s="255" customFormat="1" ht="9" customHeight="1" x14ac:dyDescent="0.15">
      <c r="A56" s="390"/>
      <c r="B56" s="392"/>
      <c r="C56" s="429" t="s">
        <v>294</v>
      </c>
      <c r="D56" s="430"/>
      <c r="E56" s="431"/>
      <c r="F56" s="406"/>
      <c r="G56" s="406"/>
      <c r="H56" s="406"/>
      <c r="I56" s="406"/>
      <c r="J56" s="437"/>
      <c r="K56" s="437"/>
    </row>
    <row r="57" spans="1:35" s="255" customFormat="1" ht="22.5" customHeight="1" x14ac:dyDescent="0.15">
      <c r="A57" s="390"/>
      <c r="B57" s="393"/>
      <c r="C57" s="432"/>
      <c r="D57" s="433"/>
      <c r="E57" s="434"/>
      <c r="F57" s="435"/>
      <c r="G57" s="435"/>
      <c r="H57" s="438"/>
      <c r="I57" s="438"/>
      <c r="J57" s="439"/>
      <c r="K57" s="440"/>
    </row>
    <row r="58" spans="1:35" s="255" customFormat="1" ht="18" customHeight="1" x14ac:dyDescent="0.15">
      <c r="A58" s="390"/>
      <c r="B58" s="499" t="s">
        <v>531</v>
      </c>
      <c r="C58" s="499"/>
      <c r="D58" s="499"/>
      <c r="E58" s="499"/>
      <c r="F58" s="499"/>
      <c r="G58" s="499"/>
      <c r="H58" s="499"/>
      <c r="I58" s="499"/>
      <c r="J58" s="499"/>
      <c r="K58" s="499"/>
      <c r="L58" s="499"/>
      <c r="M58" s="499"/>
      <c r="N58" s="499"/>
    </row>
    <row r="59" spans="1:35" s="340" customFormat="1" ht="28.5" customHeight="1" x14ac:dyDescent="0.15">
      <c r="B59" s="370" t="s">
        <v>464</v>
      </c>
    </row>
    <row r="60" spans="1:35" s="396" customFormat="1" ht="21" customHeight="1" x14ac:dyDescent="0.15">
      <c r="A60" s="394"/>
      <c r="B60" s="395" t="s">
        <v>88</v>
      </c>
      <c r="E60" s="397"/>
    </row>
    <row r="61" spans="1:35" s="340" customFormat="1" ht="24.75" customHeight="1" x14ac:dyDescent="0.15">
      <c r="B61" s="370" t="s">
        <v>465</v>
      </c>
    </row>
    <row r="62" spans="1:35" s="340" customFormat="1" ht="31.5" customHeight="1" x14ac:dyDescent="0.15">
      <c r="A62" s="394"/>
      <c r="B62" s="402" t="s">
        <v>467</v>
      </c>
      <c r="C62" s="402"/>
      <c r="D62" s="402"/>
      <c r="E62" s="402"/>
      <c r="F62" s="402"/>
      <c r="G62" s="402"/>
      <c r="H62" s="402"/>
      <c r="I62" s="402"/>
      <c r="J62" s="402"/>
      <c r="K62" s="402"/>
      <c r="L62" s="402"/>
      <c r="M62" s="402"/>
      <c r="N62" s="402"/>
    </row>
    <row r="63" spans="1:35" s="340" customFormat="1" ht="27.75" customHeight="1" x14ac:dyDescent="0.15">
      <c r="B63" s="370" t="s">
        <v>466</v>
      </c>
      <c r="D63" s="370"/>
      <c r="E63" s="370"/>
      <c r="F63" s="370"/>
      <c r="G63" s="370"/>
      <c r="H63" s="370"/>
      <c r="I63" s="370"/>
      <c r="J63" s="370"/>
      <c r="K63" s="370"/>
      <c r="L63" s="370"/>
    </row>
    <row r="64" spans="1:35" s="340" customFormat="1" ht="30" customHeight="1" x14ac:dyDescent="0.15">
      <c r="B64" s="471" t="s">
        <v>89</v>
      </c>
      <c r="C64" s="472"/>
      <c r="D64" s="413" t="s">
        <v>131</v>
      </c>
      <c r="E64" s="414"/>
      <c r="F64" s="414"/>
      <c r="G64" s="414"/>
      <c r="H64" s="415"/>
    </row>
    <row r="65" spans="2:34" s="340" customFormat="1" ht="9" customHeight="1" x14ac:dyDescent="0.15">
      <c r="B65" s="420">
        <f>L44+L46-D65</f>
        <v>0</v>
      </c>
      <c r="C65" s="421"/>
      <c r="D65" s="422"/>
      <c r="E65" s="423"/>
      <c r="F65" s="423"/>
      <c r="G65" s="423"/>
      <c r="H65" s="424"/>
    </row>
    <row r="66" spans="2:34" s="340" customFormat="1" ht="22.5" customHeight="1" x14ac:dyDescent="0.15">
      <c r="B66" s="473">
        <f>L45+L47-D66</f>
        <v>0</v>
      </c>
      <c r="C66" s="474"/>
      <c r="D66" s="403"/>
      <c r="E66" s="404"/>
      <c r="F66" s="404"/>
      <c r="G66" s="404"/>
      <c r="H66" s="405"/>
      <c r="I66" s="398"/>
      <c r="J66" s="398"/>
      <c r="K66" s="398"/>
      <c r="L66" s="398"/>
      <c r="M66" s="398"/>
      <c r="N66" s="398"/>
      <c r="O66" s="398"/>
      <c r="P66" s="398"/>
      <c r="Q66" s="398"/>
      <c r="R66" s="398"/>
      <c r="S66" s="398"/>
      <c r="T66" s="398"/>
      <c r="U66" s="398"/>
      <c r="V66" s="398"/>
    </row>
    <row r="67" spans="2:34" s="340" customFormat="1" ht="15" customHeight="1" x14ac:dyDescent="0.15">
      <c r="B67" s="475" t="s">
        <v>138</v>
      </c>
      <c r="C67" s="475"/>
      <c r="D67" s="475"/>
      <c r="E67" s="475"/>
      <c r="F67" s="475"/>
      <c r="G67" s="475"/>
      <c r="H67" s="475"/>
      <c r="I67" s="475"/>
      <c r="J67" s="475"/>
      <c r="K67" s="475"/>
      <c r="L67" s="475"/>
      <c r="M67" s="475"/>
      <c r="N67" s="475"/>
      <c r="O67" s="398"/>
      <c r="P67" s="398"/>
      <c r="Q67" s="398"/>
      <c r="R67" s="398"/>
      <c r="S67" s="398"/>
      <c r="T67" s="398"/>
      <c r="U67" s="398"/>
      <c r="V67" s="398"/>
      <c r="W67" s="398"/>
      <c r="X67" s="398"/>
      <c r="Y67" s="398"/>
      <c r="Z67" s="398"/>
      <c r="AA67" s="398"/>
      <c r="AB67" s="398"/>
      <c r="AC67" s="398"/>
      <c r="AD67" s="398"/>
      <c r="AE67" s="398"/>
      <c r="AF67" s="398"/>
      <c r="AG67" s="398"/>
      <c r="AH67" s="398"/>
    </row>
    <row r="68" spans="2:34" s="340" customFormat="1" ht="42" customHeight="1" x14ac:dyDescent="0.15">
      <c r="B68" s="468" t="s">
        <v>474</v>
      </c>
      <c r="C68" s="468"/>
      <c r="D68" s="468"/>
      <c r="E68" s="468"/>
      <c r="F68" s="468"/>
      <c r="G68" s="468"/>
      <c r="H68" s="468"/>
      <c r="I68" s="468"/>
      <c r="J68" s="468"/>
      <c r="K68" s="468"/>
      <c r="L68" s="468"/>
      <c r="M68" s="468"/>
      <c r="N68" s="468"/>
      <c r="O68" s="398"/>
      <c r="P68" s="398"/>
      <c r="Q68" s="398"/>
      <c r="R68" s="398"/>
      <c r="S68" s="398"/>
      <c r="T68" s="398"/>
      <c r="U68" s="398"/>
      <c r="V68" s="398"/>
      <c r="W68" s="398"/>
      <c r="X68" s="398"/>
      <c r="Y68" s="398"/>
      <c r="Z68" s="398"/>
      <c r="AA68" s="398"/>
      <c r="AB68" s="398"/>
      <c r="AC68" s="398"/>
      <c r="AD68" s="398"/>
      <c r="AE68" s="398"/>
      <c r="AF68" s="398"/>
      <c r="AG68" s="398"/>
      <c r="AH68" s="398"/>
    </row>
    <row r="69" spans="2:34" s="340" customFormat="1" ht="15" customHeight="1" x14ac:dyDescent="0.15">
      <c r="B69" s="399" t="s">
        <v>79</v>
      </c>
      <c r="C69" s="351"/>
      <c r="D69" s="351"/>
      <c r="E69" s="351"/>
      <c r="F69" s="351"/>
      <c r="G69" s="351"/>
      <c r="H69" s="351"/>
      <c r="I69" s="351"/>
      <c r="J69" s="351"/>
      <c r="K69" s="351"/>
      <c r="L69" s="351"/>
      <c r="M69" s="351"/>
      <c r="N69" s="351"/>
    </row>
    <row r="70" spans="2:34" s="340" customFormat="1" ht="24.75" customHeight="1" x14ac:dyDescent="0.15">
      <c r="B70" s="468" t="s">
        <v>350</v>
      </c>
      <c r="C70" s="468"/>
      <c r="D70" s="468"/>
      <c r="E70" s="468"/>
      <c r="F70" s="468"/>
      <c r="G70" s="468"/>
      <c r="H70" s="468"/>
      <c r="I70" s="468"/>
      <c r="J70" s="468"/>
      <c r="K70" s="468"/>
      <c r="L70" s="468"/>
      <c r="M70" s="468"/>
      <c r="N70" s="468"/>
      <c r="O70" s="398"/>
      <c r="P70" s="398"/>
      <c r="Q70" s="398"/>
      <c r="R70" s="398"/>
      <c r="S70" s="398"/>
      <c r="T70" s="398"/>
      <c r="U70" s="398"/>
      <c r="V70" s="398"/>
      <c r="W70" s="398"/>
      <c r="X70" s="398"/>
      <c r="Y70" s="398"/>
      <c r="Z70" s="398"/>
      <c r="AA70" s="398"/>
      <c r="AB70" s="398"/>
      <c r="AC70" s="398"/>
      <c r="AD70" s="398"/>
      <c r="AE70" s="398"/>
      <c r="AF70" s="398"/>
      <c r="AG70" s="398"/>
      <c r="AH70" s="398"/>
    </row>
    <row r="107" spans="2:16" s="253" customFormat="1" ht="22.5" customHeight="1" x14ac:dyDescent="0.15">
      <c r="B107" s="400"/>
      <c r="C107" s="401"/>
      <c r="D107" s="372"/>
      <c r="E107" s="372"/>
      <c r="F107" s="372"/>
      <c r="G107" s="372"/>
      <c r="H107" s="372"/>
      <c r="I107" s="372"/>
      <c r="J107" s="372"/>
      <c r="K107" s="372"/>
      <c r="L107" s="372"/>
      <c r="M107" s="372"/>
      <c r="N107" s="372"/>
      <c r="O107" s="372"/>
      <c r="P107" s="372"/>
    </row>
    <row r="110" spans="2:16" ht="30" customHeight="1" x14ac:dyDescent="0.15"/>
    <row r="322" ht="65.25" customHeight="1" x14ac:dyDescent="0.15"/>
  </sheetData>
  <sheetProtection formatCells="0" insertRows="0" deleteRows="0"/>
  <mergeCells count="136">
    <mergeCell ref="L2:N2"/>
    <mergeCell ref="D48:D49"/>
    <mergeCell ref="F48:F49"/>
    <mergeCell ref="H48:H49"/>
    <mergeCell ref="J48:J49"/>
    <mergeCell ref="J33:K33"/>
    <mergeCell ref="C46:C49"/>
    <mergeCell ref="N47:N49"/>
    <mergeCell ref="B50:B51"/>
    <mergeCell ref="C50:C51"/>
    <mergeCell ref="D51:M51"/>
    <mergeCell ref="B42:C43"/>
    <mergeCell ref="B35:C36"/>
    <mergeCell ref="D35:E35"/>
    <mergeCell ref="F35:G35"/>
    <mergeCell ref="H35:I35"/>
    <mergeCell ref="J35:K35"/>
    <mergeCell ref="D6:E6"/>
    <mergeCell ref="D7:E7"/>
    <mergeCell ref="D9:E9"/>
    <mergeCell ref="D10:E10"/>
    <mergeCell ref="F7:L7"/>
    <mergeCell ref="F6:L6"/>
    <mergeCell ref="F9:L9"/>
    <mergeCell ref="B58:N58"/>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H47:I47"/>
    <mergeCell ref="L47:L49"/>
    <mergeCell ref="F55:G55"/>
    <mergeCell ref="H46:I46"/>
    <mergeCell ref="J46:K46"/>
    <mergeCell ref="J53:K53"/>
    <mergeCell ref="F54:G54"/>
    <mergeCell ref="H57:I57"/>
    <mergeCell ref="J57:K57"/>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70:N70"/>
    <mergeCell ref="B4:N4"/>
    <mergeCell ref="B64:C64"/>
    <mergeCell ref="B66:C66"/>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H55:I55"/>
    <mergeCell ref="J55:K55"/>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62:N62"/>
    <mergeCell ref="D66:H66"/>
    <mergeCell ref="H56:I56"/>
    <mergeCell ref="B52:N52"/>
    <mergeCell ref="F53:G53"/>
    <mergeCell ref="H53:I53"/>
    <mergeCell ref="F37:G37"/>
    <mergeCell ref="H37:I37"/>
    <mergeCell ref="J37:K37"/>
    <mergeCell ref="D64:H64"/>
    <mergeCell ref="D43:E43"/>
    <mergeCell ref="F43:G43"/>
    <mergeCell ref="H43:I43"/>
    <mergeCell ref="J43:K43"/>
    <mergeCell ref="D38:E38"/>
    <mergeCell ref="F38:G38"/>
    <mergeCell ref="J39:K39"/>
    <mergeCell ref="B65:C65"/>
    <mergeCell ref="D65:H65"/>
    <mergeCell ref="B37:C38"/>
    <mergeCell ref="D37:E37"/>
    <mergeCell ref="C56:E57"/>
    <mergeCell ref="F57:G57"/>
    <mergeCell ref="J54:K54"/>
  </mergeCells>
  <phoneticPr fontId="2"/>
  <dataValidations count="2">
    <dataValidation imeMode="off" allowBlank="1" showInputMessage="1" showErrorMessage="1" sqref="D44:I45 D66:H66 J56:K56 J54:K54 F54:I57 M44:N45 N55" xr:uid="{00000000-0002-0000-0000-000000000000}"/>
    <dataValidation imeMode="hiragana" allowBlank="1" showInputMessage="1" showErrorMessage="1" sqref="F12:L12 F9:L9 F6:L6" xr:uid="{00000000-0002-0000-0000-000001000000}"/>
  </dataValidations>
  <printOptions horizontalCentered="1"/>
  <pageMargins left="0.59055118110236227" right="0.31496062992125984" top="0.55118110236220474" bottom="0.15748031496062992" header="0.31496062992125984" footer="0.31496062992125984"/>
  <pageSetup paperSize="9" scale="96"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80"/>
  <sheetViews>
    <sheetView showGridLines="0" view="pageBreakPreview" topLeftCell="A10" zoomScale="85" zoomScaleNormal="70" zoomScaleSheetLayoutView="85" workbookViewId="0">
      <selection activeCell="C20" sqref="C20:E20"/>
    </sheetView>
  </sheetViews>
  <sheetFormatPr defaultColWidth="8.625" defaultRowHeight="18" customHeight="1" x14ac:dyDescent="0.15"/>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3.375" style="1" customWidth="1"/>
    <col min="26" max="28" width="4.25" style="1" customWidth="1"/>
    <col min="29" max="85" width="4.625" style="1" customWidth="1"/>
    <col min="86" max="16384" width="8.625" style="1"/>
  </cols>
  <sheetData>
    <row r="1" spans="1:45" s="83" customFormat="1" ht="18" customHeight="1" x14ac:dyDescent="0.15">
      <c r="A1" s="84"/>
      <c r="B1" s="84"/>
      <c r="C1" s="85"/>
      <c r="V1" s="33" t="s">
        <v>93</v>
      </c>
      <c r="X1" s="251"/>
      <c r="Y1" s="251"/>
      <c r="Z1" s="251"/>
      <c r="AA1" s="251"/>
      <c r="AB1" s="251"/>
      <c r="AC1" s="251"/>
      <c r="AD1" s="251"/>
      <c r="AE1" s="251"/>
      <c r="AF1" s="251"/>
      <c r="AG1" s="251"/>
      <c r="AH1" s="251"/>
      <c r="AI1" s="251"/>
      <c r="AJ1" s="251"/>
      <c r="AK1" s="251"/>
      <c r="AL1" s="251"/>
      <c r="AM1" s="251"/>
      <c r="AN1" s="251"/>
      <c r="AO1" s="251"/>
      <c r="AP1" s="251"/>
      <c r="AQ1" s="251"/>
      <c r="AR1" s="251"/>
      <c r="AS1" s="251"/>
    </row>
    <row r="2" spans="1:45" s="132" customFormat="1" ht="23.25" customHeight="1" x14ac:dyDescent="0.2">
      <c r="A2" s="131"/>
      <c r="B2" s="684" t="s">
        <v>348</v>
      </c>
      <c r="C2" s="684"/>
      <c r="D2" s="684"/>
      <c r="E2" s="684"/>
      <c r="F2" s="684"/>
      <c r="G2" s="684"/>
      <c r="H2" s="684"/>
      <c r="I2" s="684"/>
      <c r="J2" s="684"/>
      <c r="K2" s="684"/>
      <c r="L2" s="684"/>
      <c r="M2" s="684"/>
      <c r="N2" s="684"/>
      <c r="O2" s="684"/>
      <c r="P2" s="684"/>
      <c r="Q2" s="684"/>
      <c r="R2" s="684"/>
      <c r="S2" s="684"/>
      <c r="T2" s="684"/>
      <c r="U2" s="684"/>
      <c r="V2" s="684"/>
      <c r="X2" s="252"/>
      <c r="Y2" s="252"/>
      <c r="Z2" s="252"/>
      <c r="AA2" s="252"/>
      <c r="AB2" s="252"/>
      <c r="AC2" s="252"/>
      <c r="AD2" s="252"/>
      <c r="AE2" s="252"/>
      <c r="AF2" s="252"/>
      <c r="AG2" s="252"/>
      <c r="AH2" s="252"/>
      <c r="AI2" s="252"/>
      <c r="AJ2" s="252"/>
      <c r="AK2" s="252"/>
      <c r="AL2" s="252"/>
      <c r="AM2" s="252"/>
      <c r="AN2" s="252"/>
      <c r="AO2" s="252"/>
      <c r="AP2" s="252"/>
      <c r="AQ2" s="252"/>
      <c r="AR2" s="252"/>
      <c r="AS2" s="252"/>
    </row>
    <row r="3" spans="1:45" ht="23.25" customHeight="1" x14ac:dyDescent="0.45">
      <c r="A3" s="124" t="s">
        <v>135</v>
      </c>
      <c r="B3" s="35"/>
      <c r="C3" s="11"/>
      <c r="D3" s="11"/>
      <c r="E3" s="11"/>
      <c r="F3" s="11"/>
      <c r="G3" s="10"/>
      <c r="H3" s="65"/>
      <c r="S3" s="10"/>
      <c r="T3" s="10"/>
      <c r="U3" s="10"/>
      <c r="V3" s="10"/>
      <c r="W3" s="33"/>
      <c r="X3" s="253"/>
      <c r="Y3" s="253"/>
      <c r="Z3" s="253"/>
      <c r="AA3" s="253"/>
      <c r="AB3" s="253"/>
      <c r="AC3" s="254"/>
      <c r="AD3" s="254"/>
      <c r="AE3" s="254"/>
      <c r="AF3" s="254"/>
      <c r="AG3" s="254"/>
      <c r="AH3" s="254"/>
      <c r="AI3" s="254"/>
      <c r="AJ3" s="254"/>
      <c r="AK3" s="254"/>
      <c r="AL3" s="254"/>
      <c r="AM3" s="254"/>
      <c r="AN3" s="254"/>
      <c r="AO3" s="254"/>
      <c r="AP3" s="254"/>
      <c r="AQ3" s="254"/>
      <c r="AR3" s="254"/>
      <c r="AS3" s="254"/>
    </row>
    <row r="4" spans="1:45" ht="19.5" customHeight="1" x14ac:dyDescent="0.15">
      <c r="A4" s="10"/>
      <c r="B4" s="706" t="s">
        <v>189</v>
      </c>
      <c r="C4" s="706"/>
      <c r="D4" s="706"/>
      <c r="E4" s="706"/>
      <c r="F4" s="706"/>
      <c r="G4" s="706"/>
      <c r="H4" s="706"/>
      <c r="I4" s="7"/>
      <c r="J4" s="7" t="s">
        <v>43</v>
      </c>
      <c r="K4" s="250"/>
      <c r="L4" s="36"/>
      <c r="M4" s="36"/>
      <c r="N4" s="36"/>
      <c r="O4" s="36"/>
      <c r="P4" s="7"/>
      <c r="Q4" s="7"/>
      <c r="R4" s="28"/>
      <c r="S4" s="10"/>
      <c r="T4" s="10"/>
      <c r="U4" s="10"/>
      <c r="V4" s="10"/>
      <c r="W4" s="10"/>
      <c r="X4" s="253"/>
      <c r="Y4" s="253"/>
      <c r="Z4" s="253"/>
      <c r="AA4" s="253"/>
      <c r="AB4" s="253"/>
      <c r="AC4" s="254"/>
      <c r="AD4" s="254"/>
      <c r="AE4" s="254"/>
      <c r="AF4" s="254"/>
      <c r="AG4" s="254"/>
      <c r="AH4" s="254"/>
      <c r="AI4" s="254"/>
      <c r="AJ4" s="254"/>
      <c r="AK4" s="254"/>
      <c r="AL4" s="254"/>
      <c r="AM4" s="254"/>
      <c r="AN4" s="254"/>
      <c r="AO4" s="254"/>
      <c r="AP4" s="254"/>
      <c r="AQ4" s="254"/>
      <c r="AR4" s="254"/>
      <c r="AS4" s="254"/>
    </row>
    <row r="5" spans="1:45" s="7" customFormat="1" ht="20.25" customHeight="1" x14ac:dyDescent="0.15">
      <c r="A5" s="37" t="s">
        <v>338</v>
      </c>
      <c r="B5" s="8"/>
      <c r="C5" s="8"/>
      <c r="D5" s="8"/>
      <c r="E5" s="8"/>
      <c r="F5" s="50" t="s">
        <v>295</v>
      </c>
      <c r="G5" s="8"/>
      <c r="H5" s="8"/>
      <c r="I5" s="8"/>
      <c r="J5" s="8"/>
      <c r="K5" s="8"/>
      <c r="L5" s="8"/>
      <c r="M5" s="8"/>
      <c r="N5" s="8"/>
      <c r="O5" s="8"/>
      <c r="P5" s="8"/>
      <c r="Q5" s="8"/>
      <c r="R5" s="8"/>
      <c r="S5" s="8"/>
      <c r="T5" s="8"/>
      <c r="U5" s="8"/>
      <c r="V5" s="8"/>
      <c r="W5" s="8"/>
      <c r="X5" s="255"/>
      <c r="Y5" s="255"/>
      <c r="Z5" s="255"/>
      <c r="AA5" s="255"/>
      <c r="AB5" s="255"/>
      <c r="AC5" s="255"/>
      <c r="AD5" s="255"/>
      <c r="AE5" s="255"/>
      <c r="AF5" s="255"/>
      <c r="AG5" s="255"/>
      <c r="AH5" s="255"/>
      <c r="AI5" s="255"/>
      <c r="AJ5" s="255"/>
      <c r="AK5" s="255"/>
      <c r="AL5" s="255"/>
      <c r="AM5" s="255"/>
      <c r="AN5" s="255"/>
      <c r="AO5" s="255"/>
      <c r="AP5" s="255"/>
      <c r="AQ5" s="255"/>
      <c r="AR5" s="255"/>
      <c r="AS5" s="255"/>
    </row>
    <row r="6" spans="1:45" ht="24.75" customHeight="1" x14ac:dyDescent="0.15">
      <c r="A6" s="66" t="s">
        <v>94</v>
      </c>
      <c r="C6" s="24"/>
      <c r="D6" s="24"/>
      <c r="E6" s="24"/>
      <c r="F6" s="50"/>
      <c r="G6" s="24"/>
      <c r="H6" s="24"/>
      <c r="I6" s="24"/>
      <c r="J6" s="24"/>
      <c r="K6" s="24"/>
      <c r="W6" s="10"/>
      <c r="X6" s="254"/>
      <c r="Y6" s="254"/>
      <c r="Z6" s="254"/>
      <c r="AA6" s="254"/>
      <c r="AB6" s="254"/>
      <c r="AC6" s="254"/>
      <c r="AD6" s="254"/>
      <c r="AE6" s="254"/>
      <c r="AF6" s="254"/>
      <c r="AG6" s="254"/>
      <c r="AH6" s="254"/>
      <c r="AI6" s="254"/>
      <c r="AJ6" s="254"/>
      <c r="AK6" s="254"/>
      <c r="AL6" s="254"/>
      <c r="AM6" s="254"/>
      <c r="AN6" s="254"/>
      <c r="AO6" s="254"/>
      <c r="AP6" s="254"/>
      <c r="AQ6" s="254"/>
      <c r="AR6" s="254"/>
      <c r="AS6" s="254"/>
    </row>
    <row r="7" spans="1:45" s="7" customFormat="1" ht="25.5" customHeight="1" x14ac:dyDescent="0.15">
      <c r="A7" s="3"/>
      <c r="B7" s="27" t="s">
        <v>26</v>
      </c>
      <c r="C7" s="632" t="s">
        <v>191</v>
      </c>
      <c r="D7" s="632"/>
      <c r="E7" s="632"/>
      <c r="F7" s="633" t="s">
        <v>25</v>
      </c>
      <c r="G7" s="633"/>
      <c r="H7" s="633"/>
      <c r="I7" s="632" t="s">
        <v>32</v>
      </c>
      <c r="J7" s="632"/>
      <c r="K7" s="632"/>
      <c r="L7" s="632"/>
      <c r="N7" s="597" t="s">
        <v>339</v>
      </c>
      <c r="O7" s="597"/>
      <c r="P7" s="597"/>
      <c r="Q7" s="597"/>
      <c r="R7" s="597"/>
      <c r="S7" s="597"/>
      <c r="T7" s="597"/>
      <c r="U7" s="597"/>
      <c r="V7" s="597"/>
      <c r="W7" s="8"/>
      <c r="X7" s="255"/>
      <c r="Y7" s="255"/>
      <c r="Z7" s="255"/>
      <c r="AA7" s="255"/>
      <c r="AB7" s="255"/>
      <c r="AC7" s="255"/>
      <c r="AD7" s="255"/>
      <c r="AE7" s="255"/>
      <c r="AF7" s="255"/>
      <c r="AG7" s="255"/>
      <c r="AH7" s="255"/>
      <c r="AI7" s="255"/>
      <c r="AJ7" s="255"/>
      <c r="AK7" s="255"/>
      <c r="AL7" s="255"/>
      <c r="AM7" s="255"/>
      <c r="AN7" s="255"/>
      <c r="AO7" s="255"/>
      <c r="AP7" s="255"/>
      <c r="AQ7" s="255"/>
      <c r="AR7" s="255"/>
      <c r="AS7" s="255"/>
    </row>
    <row r="8" spans="1:45" s="7" customFormat="1" ht="12" customHeight="1" x14ac:dyDescent="0.15">
      <c r="A8" s="38"/>
      <c r="B8" s="618" t="s">
        <v>24</v>
      </c>
      <c r="C8" s="612"/>
      <c r="D8" s="612"/>
      <c r="E8" s="612"/>
      <c r="F8" s="622"/>
      <c r="G8" s="623"/>
      <c r="H8" s="125"/>
      <c r="I8" s="635">
        <f t="shared" ref="I8:I13" si="0">INT(C8)*F8/10</f>
        <v>0</v>
      </c>
      <c r="J8" s="635"/>
      <c r="K8" s="635"/>
      <c r="L8" s="635"/>
      <c r="N8" s="597"/>
      <c r="O8" s="597"/>
      <c r="P8" s="597"/>
      <c r="Q8" s="597"/>
      <c r="R8" s="597"/>
      <c r="S8" s="597"/>
      <c r="T8" s="597"/>
      <c r="U8" s="597"/>
      <c r="V8" s="597"/>
      <c r="W8" s="8"/>
      <c r="X8" s="255"/>
      <c r="Z8" s="255"/>
      <c r="AA8" s="255"/>
      <c r="AB8" s="255"/>
      <c r="AC8" s="255"/>
      <c r="AD8" s="255"/>
      <c r="AE8" s="255"/>
      <c r="AF8" s="255"/>
      <c r="AG8" s="255"/>
      <c r="AH8" s="255"/>
      <c r="AI8" s="255"/>
      <c r="AJ8" s="255"/>
      <c r="AK8" s="255"/>
      <c r="AL8" s="255"/>
      <c r="AM8" s="255"/>
      <c r="AN8" s="255"/>
      <c r="AO8" s="255"/>
      <c r="AP8" s="255"/>
      <c r="AQ8" s="255"/>
      <c r="AR8" s="255"/>
      <c r="AS8" s="255"/>
    </row>
    <row r="9" spans="1:45" s="7" customFormat="1" ht="21.75" customHeight="1" x14ac:dyDescent="0.15">
      <c r="A9" s="38"/>
      <c r="B9" s="620"/>
      <c r="C9" s="634"/>
      <c r="D9" s="634"/>
      <c r="E9" s="634"/>
      <c r="F9" s="615"/>
      <c r="G9" s="631"/>
      <c r="H9" s="126" t="s">
        <v>157</v>
      </c>
      <c r="I9" s="617">
        <f t="shared" si="0"/>
        <v>0</v>
      </c>
      <c r="J9" s="617"/>
      <c r="K9" s="617"/>
      <c r="L9" s="617"/>
      <c r="N9" s="597"/>
      <c r="O9" s="597"/>
      <c r="P9" s="597"/>
      <c r="Q9" s="597"/>
      <c r="R9" s="597"/>
      <c r="S9" s="597"/>
      <c r="T9" s="597"/>
      <c r="U9" s="597"/>
      <c r="V9" s="597"/>
      <c r="W9" s="8"/>
      <c r="X9" s="255"/>
      <c r="Y9" s="255" t="s">
        <v>538</v>
      </c>
      <c r="Z9" s="255"/>
      <c r="AA9" s="255"/>
      <c r="AB9" s="255"/>
      <c r="AC9" s="255"/>
      <c r="AD9" s="255"/>
      <c r="AE9" s="255"/>
      <c r="AF9" s="255"/>
      <c r="AG9" s="255"/>
      <c r="AH9" s="255"/>
      <c r="AI9" s="255"/>
      <c r="AJ9" s="255"/>
      <c r="AK9" s="255"/>
      <c r="AL9" s="255"/>
      <c r="AM9" s="255"/>
      <c r="AN9" s="255"/>
      <c r="AO9" s="255"/>
      <c r="AP9" s="255"/>
      <c r="AQ9" s="255"/>
      <c r="AR9" s="255"/>
      <c r="AS9" s="255"/>
    </row>
    <row r="10" spans="1:45" s="7" customFormat="1" ht="12" customHeight="1" x14ac:dyDescent="0.15">
      <c r="A10" s="38"/>
      <c r="B10" s="618" t="s">
        <v>23</v>
      </c>
      <c r="C10" s="689"/>
      <c r="D10" s="689"/>
      <c r="E10" s="689"/>
      <c r="F10" s="622"/>
      <c r="G10" s="623"/>
      <c r="H10" s="125"/>
      <c r="I10" s="635">
        <f t="shared" si="0"/>
        <v>0</v>
      </c>
      <c r="J10" s="635"/>
      <c r="K10" s="635"/>
      <c r="L10" s="635"/>
      <c r="N10" s="601" t="s">
        <v>190</v>
      </c>
      <c r="O10" s="601"/>
      <c r="P10" s="601"/>
      <c r="Q10" s="601"/>
      <c r="R10" s="601"/>
      <c r="S10" s="601"/>
      <c r="T10" s="601"/>
      <c r="U10" s="601"/>
      <c r="V10" s="601"/>
      <c r="W10" s="8"/>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row>
    <row r="11" spans="1:45" s="7" customFormat="1" ht="21.75" customHeight="1" x14ac:dyDescent="0.15">
      <c r="A11" s="3"/>
      <c r="B11" s="620"/>
      <c r="C11" s="755"/>
      <c r="D11" s="755"/>
      <c r="E11" s="755"/>
      <c r="F11" s="615"/>
      <c r="G11" s="616"/>
      <c r="H11" s="126" t="s">
        <v>157</v>
      </c>
      <c r="I11" s="617">
        <f t="shared" si="0"/>
        <v>0</v>
      </c>
      <c r="J11" s="617"/>
      <c r="K11" s="617"/>
      <c r="L11" s="617"/>
      <c r="N11" s="601"/>
      <c r="O11" s="601"/>
      <c r="P11" s="601"/>
      <c r="Q11" s="601"/>
      <c r="R11" s="601"/>
      <c r="S11" s="601"/>
      <c r="T11" s="601"/>
      <c r="U11" s="601"/>
      <c r="V11" s="601"/>
      <c r="W11" s="8"/>
      <c r="X11" s="255"/>
      <c r="Y11" s="255" t="s">
        <v>539</v>
      </c>
      <c r="Z11" s="255"/>
      <c r="AA11" s="255"/>
      <c r="AB11" s="255"/>
      <c r="AC11" s="255"/>
      <c r="AD11" s="255"/>
      <c r="AE11" s="255"/>
      <c r="AF11" s="255"/>
      <c r="AG11" s="255"/>
      <c r="AH11" s="255"/>
      <c r="AI11" s="255"/>
      <c r="AJ11" s="255"/>
      <c r="AK11" s="255"/>
      <c r="AL11" s="255"/>
      <c r="AM11" s="255"/>
      <c r="AN11" s="255"/>
      <c r="AO11" s="255"/>
      <c r="AP11" s="255"/>
      <c r="AQ11" s="255"/>
      <c r="AR11" s="255"/>
      <c r="AS11" s="255"/>
    </row>
    <row r="12" spans="1:45" s="7" customFormat="1" ht="12" customHeight="1" x14ac:dyDescent="0.15">
      <c r="A12" s="8"/>
      <c r="B12" s="618" t="s">
        <v>22</v>
      </c>
      <c r="C12" s="689"/>
      <c r="D12" s="689"/>
      <c r="E12" s="689"/>
      <c r="F12" s="622"/>
      <c r="G12" s="623"/>
      <c r="H12" s="125"/>
      <c r="I12" s="635">
        <f t="shared" si="0"/>
        <v>0</v>
      </c>
      <c r="J12" s="635"/>
      <c r="K12" s="635"/>
      <c r="L12" s="635"/>
      <c r="N12" s="601"/>
      <c r="O12" s="601"/>
      <c r="P12" s="601"/>
      <c r="Q12" s="601"/>
      <c r="R12" s="601"/>
      <c r="S12" s="601"/>
      <c r="T12" s="601"/>
      <c r="U12" s="601"/>
      <c r="V12" s="601"/>
      <c r="W12" s="8"/>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row>
    <row r="13" spans="1:45" s="7" customFormat="1" ht="21.75" customHeight="1" x14ac:dyDescent="0.15">
      <c r="A13" s="8"/>
      <c r="B13" s="619"/>
      <c r="C13" s="757"/>
      <c r="D13" s="757"/>
      <c r="E13" s="757"/>
      <c r="F13" s="657"/>
      <c r="G13" s="658"/>
      <c r="H13" s="135" t="s">
        <v>157</v>
      </c>
      <c r="I13" s="756">
        <f t="shared" si="0"/>
        <v>0</v>
      </c>
      <c r="J13" s="756"/>
      <c r="K13" s="756"/>
      <c r="L13" s="756"/>
      <c r="N13" s="601"/>
      <c r="O13" s="601"/>
      <c r="P13" s="601"/>
      <c r="Q13" s="601"/>
      <c r="R13" s="601"/>
      <c r="S13" s="601"/>
      <c r="T13" s="601"/>
      <c r="U13" s="601"/>
      <c r="V13" s="601"/>
      <c r="W13" s="8"/>
      <c r="X13" s="255"/>
      <c r="Y13" s="255" t="s">
        <v>543</v>
      </c>
      <c r="Z13" s="255"/>
      <c r="AA13" s="255"/>
      <c r="AB13" s="255"/>
      <c r="AC13" s="255"/>
      <c r="AD13" s="255"/>
      <c r="AE13" s="255"/>
      <c r="AF13" s="255"/>
      <c r="AG13" s="255"/>
      <c r="AH13" s="255"/>
      <c r="AI13" s="255"/>
      <c r="AJ13" s="255"/>
      <c r="AK13" s="255"/>
      <c r="AL13" s="255"/>
      <c r="AM13" s="255"/>
      <c r="AN13" s="255"/>
      <c r="AO13" s="255"/>
      <c r="AP13" s="255"/>
      <c r="AQ13" s="255"/>
      <c r="AR13" s="255"/>
      <c r="AS13" s="255"/>
    </row>
    <row r="14" spans="1:45" s="7" customFormat="1" ht="17.45" customHeight="1" x14ac:dyDescent="0.15">
      <c r="A14" s="8"/>
      <c r="B14" s="598" t="s">
        <v>340</v>
      </c>
      <c r="C14" s="599"/>
      <c r="D14" s="599"/>
      <c r="E14" s="599"/>
      <c r="F14" s="599"/>
      <c r="G14" s="599"/>
      <c r="H14" s="599"/>
      <c r="I14" s="599"/>
      <c r="J14" s="599"/>
      <c r="K14" s="599"/>
      <c r="L14" s="600"/>
      <c r="N14" s="671" t="s">
        <v>44</v>
      </c>
      <c r="O14" s="671"/>
      <c r="P14" s="671"/>
      <c r="Q14" s="671"/>
      <c r="R14" s="671"/>
      <c r="S14" s="671"/>
      <c r="T14" s="671"/>
      <c r="U14" s="613"/>
      <c r="V14" s="614"/>
      <c r="W14" s="8"/>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row>
    <row r="15" spans="1:45" s="7" customFormat="1" ht="12" customHeight="1" x14ac:dyDescent="0.15">
      <c r="A15" s="8"/>
      <c r="B15" s="619" t="s">
        <v>21</v>
      </c>
      <c r="C15" s="646">
        <f>INT(SUM(C8,C10,C12))</f>
        <v>0</v>
      </c>
      <c r="D15" s="647"/>
      <c r="E15" s="647"/>
      <c r="F15" s="665"/>
      <c r="G15" s="666"/>
      <c r="H15" s="667"/>
      <c r="I15" s="638">
        <f>SUM(I8,I10,I12)</f>
        <v>0</v>
      </c>
      <c r="J15" s="638"/>
      <c r="K15" s="638"/>
      <c r="L15" s="639"/>
      <c r="N15" s="671"/>
      <c r="O15" s="671"/>
      <c r="P15" s="671"/>
      <c r="Q15" s="671"/>
      <c r="R15" s="671"/>
      <c r="S15" s="671"/>
      <c r="T15" s="671"/>
      <c r="U15" s="86"/>
      <c r="V15" s="86"/>
      <c r="W15" s="8"/>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row>
    <row r="16" spans="1:45" s="7" customFormat="1" ht="22.5" customHeight="1" x14ac:dyDescent="0.15">
      <c r="A16" s="8"/>
      <c r="B16" s="620"/>
      <c r="C16" s="636">
        <f>INT(SUM(C9,C11,C13))</f>
        <v>0</v>
      </c>
      <c r="D16" s="636"/>
      <c r="E16" s="637"/>
      <c r="F16" s="668"/>
      <c r="G16" s="669"/>
      <c r="H16" s="670"/>
      <c r="I16" s="624">
        <f>SUM(I9,I11,I13)</f>
        <v>0</v>
      </c>
      <c r="J16" s="617"/>
      <c r="K16" s="617"/>
      <c r="L16" s="617"/>
      <c r="W16" s="8"/>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row>
    <row r="17" spans="1:45" s="8" customFormat="1" ht="6.75" customHeight="1" x14ac:dyDescent="0.15">
      <c r="B17" s="30"/>
      <c r="C17" s="12"/>
      <c r="D17" s="12"/>
      <c r="E17" s="12"/>
      <c r="F17" s="13"/>
      <c r="G17" s="13"/>
      <c r="H17" s="13"/>
      <c r="I17" s="13"/>
      <c r="J17" s="13"/>
      <c r="K17" s="14"/>
      <c r="L17" s="14"/>
      <c r="M17" s="14"/>
      <c r="N17" s="12"/>
      <c r="W17" s="30"/>
      <c r="X17" s="256"/>
      <c r="Y17" s="257"/>
      <c r="Z17" s="257"/>
      <c r="AA17" s="257"/>
      <c r="AB17" s="257"/>
      <c r="AC17" s="257"/>
      <c r="AD17" s="257"/>
      <c r="AE17" s="257"/>
      <c r="AF17" s="257"/>
      <c r="AG17" s="257"/>
      <c r="AH17" s="258"/>
      <c r="AI17" s="257"/>
      <c r="AJ17" s="257"/>
      <c r="AK17" s="257"/>
      <c r="AL17" s="257"/>
      <c r="AM17" s="257"/>
      <c r="AN17" s="257"/>
      <c r="AO17" s="257"/>
      <c r="AP17" s="257"/>
      <c r="AQ17" s="257"/>
      <c r="AR17" s="257"/>
      <c r="AS17" s="257"/>
    </row>
    <row r="18" spans="1:45" ht="23.25" customHeight="1" x14ac:dyDescent="0.15">
      <c r="A18" s="66" t="s">
        <v>143</v>
      </c>
      <c r="C18" s="24"/>
      <c r="D18" s="24"/>
      <c r="E18" s="24"/>
      <c r="F18" s="24"/>
      <c r="G18" s="24"/>
      <c r="H18" s="24"/>
      <c r="I18" s="24"/>
      <c r="J18" s="24"/>
      <c r="K18" s="24"/>
      <c r="M18" s="10"/>
      <c r="N18" s="115"/>
      <c r="O18" s="115"/>
      <c r="P18" s="115"/>
      <c r="Q18" s="115"/>
      <c r="R18" s="115"/>
      <c r="S18" s="115"/>
      <c r="T18" s="115"/>
      <c r="U18" s="115"/>
      <c r="V18" s="115"/>
      <c r="W18" s="115"/>
      <c r="X18" s="254"/>
      <c r="Y18" s="254"/>
      <c r="Z18" s="254"/>
      <c r="AA18" s="254"/>
      <c r="AB18" s="254"/>
      <c r="AC18" s="254"/>
      <c r="AD18" s="254"/>
      <c r="AE18" s="254"/>
      <c r="AF18" s="254"/>
      <c r="AG18" s="254"/>
      <c r="AH18" s="259"/>
      <c r="AI18" s="259"/>
      <c r="AJ18" s="254"/>
      <c r="AK18" s="254"/>
      <c r="AL18" s="254"/>
      <c r="AM18" s="254"/>
      <c r="AN18" s="254"/>
      <c r="AO18" s="254"/>
      <c r="AP18" s="254"/>
      <c r="AQ18" s="254"/>
      <c r="AR18" s="254"/>
      <c r="AS18" s="254"/>
    </row>
    <row r="19" spans="1:45" s="7" customFormat="1" ht="25.5" customHeight="1" x14ac:dyDescent="0.15">
      <c r="A19" s="3"/>
      <c r="B19" s="27" t="s">
        <v>26</v>
      </c>
      <c r="C19" s="632" t="s">
        <v>191</v>
      </c>
      <c r="D19" s="632"/>
      <c r="E19" s="632"/>
      <c r="F19" s="633" t="s">
        <v>25</v>
      </c>
      <c r="G19" s="633"/>
      <c r="H19" s="633"/>
      <c r="I19" s="632" t="s">
        <v>32</v>
      </c>
      <c r="J19" s="632"/>
      <c r="K19" s="632"/>
      <c r="L19" s="632"/>
      <c r="N19" s="611" t="s">
        <v>353</v>
      </c>
      <c r="O19" s="611"/>
      <c r="P19" s="611"/>
      <c r="Q19" s="611"/>
      <c r="R19" s="611"/>
      <c r="S19" s="611"/>
      <c r="T19" s="611"/>
      <c r="U19" s="611"/>
      <c r="V19" s="611"/>
      <c r="W19" s="115"/>
      <c r="X19" s="259"/>
      <c r="Y19" s="255"/>
      <c r="Z19" s="255"/>
      <c r="AA19" s="255"/>
      <c r="AB19" s="255"/>
      <c r="AC19" s="255"/>
      <c r="AD19" s="255"/>
      <c r="AE19" s="255"/>
      <c r="AF19" s="255"/>
      <c r="AG19" s="255"/>
      <c r="AH19" s="259"/>
      <c r="AI19" s="259"/>
      <c r="AJ19" s="255"/>
      <c r="AK19" s="255"/>
      <c r="AL19" s="255"/>
      <c r="AM19" s="255"/>
      <c r="AN19" s="255"/>
      <c r="AO19" s="255"/>
      <c r="AP19" s="255"/>
      <c r="AQ19" s="255"/>
      <c r="AR19" s="255"/>
      <c r="AS19" s="255"/>
    </row>
    <row r="20" spans="1:45" s="7" customFormat="1" ht="12" customHeight="1" x14ac:dyDescent="0.15">
      <c r="A20" s="38"/>
      <c r="B20" s="618" t="s">
        <v>24</v>
      </c>
      <c r="C20" s="771"/>
      <c r="D20" s="771"/>
      <c r="E20" s="771"/>
      <c r="F20" s="685"/>
      <c r="G20" s="686"/>
      <c r="H20" s="127"/>
      <c r="I20" s="621">
        <f t="shared" ref="I20:I25" si="1">INT(C20)*F20/10</f>
        <v>0</v>
      </c>
      <c r="J20" s="621"/>
      <c r="K20" s="621"/>
      <c r="L20" s="621"/>
      <c r="N20" s="611"/>
      <c r="O20" s="611"/>
      <c r="P20" s="611"/>
      <c r="Q20" s="611"/>
      <c r="R20" s="611"/>
      <c r="S20" s="611"/>
      <c r="T20" s="611"/>
      <c r="U20" s="611"/>
      <c r="V20" s="611"/>
      <c r="X20" s="255"/>
      <c r="Z20" s="255"/>
      <c r="AA20" s="255"/>
      <c r="AB20" s="255"/>
      <c r="AC20" s="255"/>
      <c r="AD20" s="255"/>
      <c r="AE20" s="255"/>
      <c r="AF20" s="255"/>
      <c r="AG20" s="255"/>
      <c r="AH20" s="255"/>
      <c r="AI20" s="255"/>
      <c r="AJ20" s="255"/>
      <c r="AK20" s="255"/>
      <c r="AL20" s="255"/>
      <c r="AM20" s="255"/>
      <c r="AN20" s="255"/>
      <c r="AO20" s="255"/>
      <c r="AP20" s="255"/>
      <c r="AQ20" s="255"/>
      <c r="AR20" s="255"/>
      <c r="AS20" s="255"/>
    </row>
    <row r="21" spans="1:45" s="7" customFormat="1" ht="22.5" customHeight="1" x14ac:dyDescent="0.15">
      <c r="A21" s="38"/>
      <c r="B21" s="620"/>
      <c r="C21" s="780"/>
      <c r="D21" s="780"/>
      <c r="E21" s="780"/>
      <c r="F21" s="776"/>
      <c r="G21" s="777"/>
      <c r="H21" s="128" t="s">
        <v>157</v>
      </c>
      <c r="I21" s="772">
        <f t="shared" si="1"/>
        <v>0</v>
      </c>
      <c r="J21" s="772"/>
      <c r="K21" s="772"/>
      <c r="L21" s="772"/>
      <c r="N21" s="602" t="s">
        <v>354</v>
      </c>
      <c r="O21" s="603"/>
      <c r="P21" s="603"/>
      <c r="Q21" s="603"/>
      <c r="R21" s="603"/>
      <c r="S21" s="603"/>
      <c r="T21" s="603"/>
      <c r="U21" s="603"/>
      <c r="V21" s="604"/>
      <c r="X21" s="255"/>
      <c r="Y21" s="255" t="s">
        <v>540</v>
      </c>
      <c r="Z21" s="255"/>
      <c r="AA21" s="255"/>
      <c r="AB21" s="255"/>
      <c r="AC21" s="255"/>
      <c r="AD21" s="255"/>
      <c r="AE21" s="255"/>
      <c r="AF21" s="255"/>
      <c r="AG21" s="255"/>
      <c r="AH21" s="255"/>
      <c r="AI21" s="255"/>
      <c r="AJ21" s="255"/>
      <c r="AK21" s="255"/>
      <c r="AL21" s="255"/>
      <c r="AM21" s="255"/>
      <c r="AN21" s="255"/>
      <c r="AO21" s="255"/>
      <c r="AP21" s="255"/>
      <c r="AQ21" s="255"/>
      <c r="AR21" s="255"/>
      <c r="AS21" s="255"/>
    </row>
    <row r="22" spans="1:45" s="7" customFormat="1" ht="12" customHeight="1" x14ac:dyDescent="0.15">
      <c r="A22" s="38"/>
      <c r="B22" s="618" t="s">
        <v>23</v>
      </c>
      <c r="C22" s="771"/>
      <c r="D22" s="771"/>
      <c r="E22" s="771"/>
      <c r="F22" s="685"/>
      <c r="G22" s="686"/>
      <c r="H22" s="127"/>
      <c r="I22" s="621">
        <f t="shared" si="1"/>
        <v>0</v>
      </c>
      <c r="J22" s="621"/>
      <c r="K22" s="621"/>
      <c r="L22" s="621"/>
      <c r="N22" s="605"/>
      <c r="O22" s="606"/>
      <c r="P22" s="606"/>
      <c r="Q22" s="606"/>
      <c r="R22" s="606"/>
      <c r="S22" s="606"/>
      <c r="T22" s="606"/>
      <c r="U22" s="606"/>
      <c r="V22" s="607"/>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row>
    <row r="23" spans="1:45" s="7" customFormat="1" ht="22.5" customHeight="1" x14ac:dyDescent="0.15">
      <c r="A23" s="3"/>
      <c r="B23" s="620"/>
      <c r="C23" s="625"/>
      <c r="D23" s="626"/>
      <c r="E23" s="627"/>
      <c r="F23" s="781"/>
      <c r="G23" s="782"/>
      <c r="H23" s="128" t="s">
        <v>157</v>
      </c>
      <c r="I23" s="628">
        <f t="shared" si="1"/>
        <v>0</v>
      </c>
      <c r="J23" s="629"/>
      <c r="K23" s="629"/>
      <c r="L23" s="630"/>
      <c r="N23" s="608"/>
      <c r="O23" s="609"/>
      <c r="P23" s="609"/>
      <c r="Q23" s="609"/>
      <c r="R23" s="609"/>
      <c r="S23" s="609"/>
      <c r="T23" s="609"/>
      <c r="U23" s="609"/>
      <c r="V23" s="610"/>
      <c r="W23" s="113"/>
      <c r="X23" s="255"/>
      <c r="Y23" s="255" t="s">
        <v>541</v>
      </c>
      <c r="Z23" s="255"/>
      <c r="AA23" s="255"/>
      <c r="AB23" s="255"/>
      <c r="AC23" s="255"/>
      <c r="AD23" s="255"/>
      <c r="AE23" s="255"/>
      <c r="AF23" s="255"/>
      <c r="AG23" s="255"/>
      <c r="AH23" s="255"/>
      <c r="AI23" s="255"/>
      <c r="AJ23" s="255"/>
      <c r="AK23" s="255"/>
      <c r="AL23" s="255"/>
      <c r="AM23" s="255"/>
      <c r="AN23" s="255"/>
      <c r="AO23" s="255"/>
      <c r="AP23" s="255"/>
      <c r="AQ23" s="255"/>
      <c r="AR23" s="255"/>
      <c r="AS23" s="255"/>
    </row>
    <row r="24" spans="1:45" s="7" customFormat="1" ht="12" customHeight="1" x14ac:dyDescent="0.15">
      <c r="A24" s="8"/>
      <c r="B24" s="618" t="s">
        <v>22</v>
      </c>
      <c r="C24" s="771"/>
      <c r="D24" s="771"/>
      <c r="E24" s="771"/>
      <c r="F24" s="685"/>
      <c r="G24" s="686"/>
      <c r="H24" s="127"/>
      <c r="I24" s="621">
        <f t="shared" si="1"/>
        <v>0</v>
      </c>
      <c r="J24" s="621"/>
      <c r="K24" s="621"/>
      <c r="L24" s="621"/>
      <c r="N24" s="136"/>
      <c r="O24" s="136"/>
      <c r="P24" s="136"/>
      <c r="Q24" s="136"/>
      <c r="R24" s="136"/>
      <c r="S24" s="136"/>
      <c r="T24" s="136"/>
      <c r="U24" s="136"/>
      <c r="V24" s="136"/>
      <c r="W24" s="118"/>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row>
    <row r="25" spans="1:45" s="7" customFormat="1" ht="22.5" customHeight="1" x14ac:dyDescent="0.15">
      <c r="A25" s="8"/>
      <c r="B25" s="619"/>
      <c r="C25" s="758"/>
      <c r="D25" s="758"/>
      <c r="E25" s="758"/>
      <c r="F25" s="783"/>
      <c r="G25" s="784"/>
      <c r="H25" s="133" t="s">
        <v>157</v>
      </c>
      <c r="I25" s="775">
        <f t="shared" si="1"/>
        <v>0</v>
      </c>
      <c r="J25" s="775"/>
      <c r="K25" s="775"/>
      <c r="L25" s="775"/>
      <c r="N25" s="606" t="s">
        <v>355</v>
      </c>
      <c r="O25" s="606"/>
      <c r="P25" s="606"/>
      <c r="Q25" s="606"/>
      <c r="R25" s="606"/>
      <c r="S25" s="606"/>
      <c r="T25" s="606"/>
      <c r="U25" s="606"/>
      <c r="V25" s="606"/>
      <c r="W25" s="113"/>
      <c r="X25" s="255"/>
      <c r="Y25" s="255" t="s">
        <v>542</v>
      </c>
      <c r="Z25" s="255"/>
      <c r="AA25" s="255"/>
      <c r="AB25" s="255"/>
      <c r="AC25" s="255"/>
      <c r="AD25" s="255"/>
      <c r="AE25" s="255"/>
      <c r="AF25" s="255"/>
      <c r="AG25" s="260"/>
      <c r="AH25" s="255"/>
      <c r="AI25" s="255"/>
      <c r="AJ25" s="255"/>
      <c r="AK25" s="255"/>
      <c r="AL25" s="255"/>
      <c r="AM25" s="255"/>
      <c r="AN25" s="255"/>
      <c r="AO25" s="255"/>
      <c r="AP25" s="255"/>
      <c r="AQ25" s="255"/>
      <c r="AR25" s="255"/>
      <c r="AS25" s="255"/>
    </row>
    <row r="26" spans="1:45" s="7" customFormat="1" ht="18" customHeight="1" x14ac:dyDescent="0.15">
      <c r="A26" s="8"/>
      <c r="B26" s="598" t="s">
        <v>340</v>
      </c>
      <c r="C26" s="599"/>
      <c r="D26" s="599"/>
      <c r="E26" s="599"/>
      <c r="F26" s="599"/>
      <c r="G26" s="599"/>
      <c r="H26" s="599"/>
      <c r="I26" s="599"/>
      <c r="J26" s="599"/>
      <c r="K26" s="599"/>
      <c r="L26" s="600"/>
      <c r="N26" s="606"/>
      <c r="O26" s="606"/>
      <c r="P26" s="606"/>
      <c r="Q26" s="606"/>
      <c r="R26" s="606"/>
      <c r="S26" s="606"/>
      <c r="T26" s="606"/>
      <c r="U26" s="606"/>
      <c r="V26" s="606"/>
      <c r="W26" s="115"/>
      <c r="X26" s="255"/>
      <c r="Y26" s="255"/>
      <c r="Z26" s="255"/>
      <c r="AA26" s="255"/>
      <c r="AB26" s="255"/>
      <c r="AC26" s="255"/>
      <c r="AD26" s="255"/>
      <c r="AE26" s="255"/>
      <c r="AF26" s="255"/>
      <c r="AG26" s="260"/>
      <c r="AH26" s="255"/>
      <c r="AI26" s="255"/>
      <c r="AJ26" s="255"/>
      <c r="AK26" s="255"/>
      <c r="AL26" s="255"/>
      <c r="AM26" s="255"/>
      <c r="AN26" s="255"/>
      <c r="AO26" s="255"/>
      <c r="AP26" s="255"/>
      <c r="AQ26" s="255"/>
      <c r="AR26" s="255"/>
      <c r="AS26" s="255"/>
    </row>
    <row r="27" spans="1:45" s="7" customFormat="1" ht="12" customHeight="1" x14ac:dyDescent="0.15">
      <c r="A27" s="8"/>
      <c r="B27" s="619" t="s">
        <v>21</v>
      </c>
      <c r="C27" s="791">
        <f>INT(SUM(C20+C22+C24))</f>
        <v>0</v>
      </c>
      <c r="D27" s="792"/>
      <c r="E27" s="793"/>
      <c r="F27" s="785"/>
      <c r="G27" s="786"/>
      <c r="H27" s="787"/>
      <c r="I27" s="621">
        <f>SUM(I20,I22,I24)</f>
        <v>0</v>
      </c>
      <c r="J27" s="621"/>
      <c r="K27" s="621"/>
      <c r="L27" s="621"/>
      <c r="N27" s="606"/>
      <c r="O27" s="606"/>
      <c r="P27" s="606"/>
      <c r="Q27" s="606"/>
      <c r="R27" s="606"/>
      <c r="S27" s="606"/>
      <c r="T27" s="606"/>
      <c r="U27" s="606"/>
      <c r="V27" s="606"/>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row>
    <row r="28" spans="1:45" s="7" customFormat="1" ht="22.5" customHeight="1" x14ac:dyDescent="0.15">
      <c r="A28" s="8"/>
      <c r="B28" s="620"/>
      <c r="C28" s="773">
        <f>INT(SUM(C21,C23,C25))</f>
        <v>0</v>
      </c>
      <c r="D28" s="773"/>
      <c r="E28" s="774"/>
      <c r="F28" s="788"/>
      <c r="G28" s="789"/>
      <c r="H28" s="790"/>
      <c r="I28" s="630">
        <f>SUM(I21,I23,I25)</f>
        <v>0</v>
      </c>
      <c r="J28" s="772"/>
      <c r="K28" s="772"/>
      <c r="L28" s="772"/>
      <c r="N28" s="606"/>
      <c r="O28" s="606"/>
      <c r="P28" s="606"/>
      <c r="Q28" s="606"/>
      <c r="R28" s="606"/>
      <c r="S28" s="606"/>
      <c r="T28" s="606"/>
      <c r="U28" s="606"/>
      <c r="V28" s="606"/>
      <c r="W28" s="8"/>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row>
    <row r="29" spans="1:45" s="7" customFormat="1" ht="6.75" customHeight="1" x14ac:dyDescent="0.15">
      <c r="A29" s="8"/>
      <c r="B29" s="30"/>
      <c r="C29" s="12"/>
      <c r="D29" s="12"/>
      <c r="E29" s="12"/>
      <c r="F29" s="39"/>
      <c r="G29" s="39"/>
      <c r="H29" s="39"/>
      <c r="I29" s="14"/>
      <c r="J29" s="40"/>
      <c r="K29" s="14"/>
      <c r="L29" s="14"/>
      <c r="W29" s="8"/>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row>
    <row r="30" spans="1:45" ht="22.5" customHeight="1" x14ac:dyDescent="0.15">
      <c r="A30" s="66" t="s">
        <v>144</v>
      </c>
      <c r="C30" s="24"/>
      <c r="D30" s="24"/>
      <c r="E30" s="24"/>
      <c r="F30" s="24"/>
      <c r="G30" s="24"/>
      <c r="H30" s="24"/>
      <c r="I30" s="24"/>
      <c r="J30" s="24"/>
      <c r="K30" s="24"/>
      <c r="M30" s="10"/>
      <c r="W30" s="10"/>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row>
    <row r="31" spans="1:45" s="7" customFormat="1" ht="25.5" customHeight="1" x14ac:dyDescent="0.15">
      <c r="A31" s="3"/>
      <c r="B31" s="27" t="s">
        <v>26</v>
      </c>
      <c r="C31" s="632" t="s">
        <v>191</v>
      </c>
      <c r="D31" s="632"/>
      <c r="E31" s="632"/>
      <c r="F31" s="633" t="s">
        <v>25</v>
      </c>
      <c r="G31" s="633"/>
      <c r="H31" s="633"/>
      <c r="I31" s="632" t="s">
        <v>150</v>
      </c>
      <c r="J31" s="632"/>
      <c r="K31" s="632"/>
      <c r="L31" s="632"/>
      <c r="N31" s="795" t="s">
        <v>535</v>
      </c>
      <c r="O31" s="795"/>
      <c r="P31" s="795"/>
      <c r="Q31" s="795"/>
      <c r="R31" s="795"/>
      <c r="S31" s="795"/>
      <c r="T31" s="795"/>
      <c r="U31" s="795"/>
      <c r="V31" s="795"/>
      <c r="W31" s="15"/>
      <c r="X31" s="259"/>
      <c r="Y31" s="255" t="s">
        <v>537</v>
      </c>
      <c r="Z31" s="255"/>
      <c r="AA31" s="259"/>
      <c r="AB31" s="307"/>
      <c r="AC31" s="307"/>
      <c r="AD31" s="307"/>
      <c r="AE31" s="307"/>
      <c r="AF31" s="307"/>
      <c r="AG31" s="307"/>
      <c r="AH31" s="305"/>
      <c r="AI31" s="305"/>
      <c r="AJ31" s="305"/>
      <c r="AK31" s="255"/>
      <c r="AL31" s="255"/>
      <c r="AM31" s="255"/>
      <c r="AN31" s="255"/>
      <c r="AO31" s="255"/>
      <c r="AP31" s="255"/>
      <c r="AQ31" s="255"/>
      <c r="AR31" s="255"/>
      <c r="AS31" s="255"/>
    </row>
    <row r="32" spans="1:45" s="7" customFormat="1" ht="12" customHeight="1" x14ac:dyDescent="0.15">
      <c r="A32" s="38"/>
      <c r="B32" s="618" t="s">
        <v>24</v>
      </c>
      <c r="C32" s="689"/>
      <c r="D32" s="689"/>
      <c r="E32" s="689"/>
      <c r="F32" s="622"/>
      <c r="G32" s="623"/>
      <c r="H32" s="129"/>
      <c r="I32" s="659">
        <f t="shared" ref="I32:I37" si="2">INT(C32)*F32/10</f>
        <v>0</v>
      </c>
      <c r="J32" s="660"/>
      <c r="K32" s="660"/>
      <c r="L32" s="661"/>
      <c r="N32" s="796" t="s">
        <v>536</v>
      </c>
      <c r="O32" s="796"/>
      <c r="P32" s="796"/>
      <c r="Q32" s="796"/>
      <c r="R32" s="796"/>
      <c r="S32" s="796"/>
      <c r="T32" s="796"/>
      <c r="U32" s="796"/>
      <c r="V32" s="796"/>
      <c r="W32" s="796"/>
      <c r="X32" s="255"/>
      <c r="Y32" s="255"/>
      <c r="Z32" s="255"/>
      <c r="AA32" s="255"/>
      <c r="AB32" s="307"/>
      <c r="AC32" s="307"/>
      <c r="AD32" s="307"/>
      <c r="AE32" s="307"/>
      <c r="AF32" s="307"/>
      <c r="AG32" s="307"/>
      <c r="AH32" s="305"/>
      <c r="AI32" s="305"/>
      <c r="AJ32" s="305"/>
      <c r="AK32" s="255"/>
      <c r="AL32" s="255"/>
      <c r="AM32" s="255"/>
      <c r="AN32" s="255"/>
      <c r="AO32" s="255"/>
      <c r="AP32" s="255"/>
      <c r="AQ32" s="255"/>
      <c r="AR32" s="255"/>
      <c r="AS32" s="255"/>
    </row>
    <row r="33" spans="1:45" s="7" customFormat="1" ht="22.5" customHeight="1" x14ac:dyDescent="0.15">
      <c r="A33" s="38"/>
      <c r="B33" s="620"/>
      <c r="C33" s="698"/>
      <c r="D33" s="502"/>
      <c r="E33" s="503"/>
      <c r="F33" s="776"/>
      <c r="G33" s="777"/>
      <c r="H33" s="130" t="s">
        <v>157</v>
      </c>
      <c r="I33" s="696">
        <f t="shared" si="2"/>
        <v>0</v>
      </c>
      <c r="J33" s="697"/>
      <c r="K33" s="697"/>
      <c r="L33" s="624"/>
      <c r="N33" s="796"/>
      <c r="O33" s="796"/>
      <c r="P33" s="796"/>
      <c r="Q33" s="796"/>
      <c r="R33" s="796"/>
      <c r="S33" s="796"/>
      <c r="T33" s="796"/>
      <c r="U33" s="796"/>
      <c r="V33" s="796"/>
      <c r="W33" s="796"/>
      <c r="X33" s="255"/>
      <c r="Y33" s="255" t="s">
        <v>544</v>
      </c>
      <c r="Z33" s="255"/>
      <c r="AA33" s="255"/>
      <c r="AB33" s="307"/>
      <c r="AC33" s="307"/>
      <c r="AD33" s="307"/>
      <c r="AE33" s="307"/>
      <c r="AF33" s="307"/>
      <c r="AG33" s="307"/>
      <c r="AH33" s="305"/>
      <c r="AI33" s="305"/>
      <c r="AJ33" s="305"/>
      <c r="AK33" s="255"/>
      <c r="AL33" s="255"/>
      <c r="AM33" s="255"/>
      <c r="AN33" s="255"/>
      <c r="AO33" s="255"/>
      <c r="AP33" s="255"/>
      <c r="AQ33" s="255"/>
      <c r="AR33" s="255"/>
      <c r="AS33" s="255"/>
    </row>
    <row r="34" spans="1:45" s="7" customFormat="1" ht="12" customHeight="1" x14ac:dyDescent="0.15">
      <c r="A34" s="38"/>
      <c r="B34" s="618" t="s">
        <v>23</v>
      </c>
      <c r="C34" s="689"/>
      <c r="D34" s="689"/>
      <c r="E34" s="689"/>
      <c r="F34" s="622"/>
      <c r="G34" s="623"/>
      <c r="H34" s="129"/>
      <c r="I34" s="659">
        <f t="shared" si="2"/>
        <v>0</v>
      </c>
      <c r="J34" s="660"/>
      <c r="K34" s="660"/>
      <c r="L34" s="661"/>
      <c r="N34" s="796"/>
      <c r="O34" s="796"/>
      <c r="P34" s="796"/>
      <c r="Q34" s="796"/>
      <c r="R34" s="796"/>
      <c r="S34" s="796"/>
      <c r="T34" s="796"/>
      <c r="U34" s="796"/>
      <c r="V34" s="796"/>
      <c r="W34" s="796"/>
      <c r="X34" s="255"/>
      <c r="Y34" s="255"/>
      <c r="Z34" s="255"/>
      <c r="AA34" s="255"/>
      <c r="AB34" s="307"/>
      <c r="AC34" s="307"/>
      <c r="AD34" s="307"/>
      <c r="AE34" s="307"/>
      <c r="AF34" s="307"/>
      <c r="AG34" s="307"/>
      <c r="AH34" s="305"/>
      <c r="AI34" s="305"/>
      <c r="AJ34" s="305"/>
      <c r="AK34" s="255"/>
      <c r="AL34" s="255"/>
      <c r="AM34" s="255"/>
      <c r="AN34" s="255"/>
      <c r="AO34" s="255"/>
      <c r="AP34" s="255"/>
      <c r="AQ34" s="255"/>
      <c r="AR34" s="255"/>
      <c r="AS34" s="255"/>
    </row>
    <row r="35" spans="1:45" s="7" customFormat="1" ht="22.5" customHeight="1" x14ac:dyDescent="0.15">
      <c r="A35" s="3"/>
      <c r="B35" s="620"/>
      <c r="C35" s="698"/>
      <c r="D35" s="502"/>
      <c r="E35" s="503"/>
      <c r="F35" s="776"/>
      <c r="G35" s="777"/>
      <c r="H35" s="130" t="s">
        <v>157</v>
      </c>
      <c r="I35" s="696">
        <f t="shared" si="2"/>
        <v>0</v>
      </c>
      <c r="J35" s="697"/>
      <c r="K35" s="697"/>
      <c r="L35" s="624"/>
      <c r="N35" s="801" t="s">
        <v>549</v>
      </c>
      <c r="O35" s="801"/>
      <c r="P35" s="801"/>
      <c r="Q35" s="801"/>
      <c r="R35" s="801"/>
      <c r="S35" s="801"/>
      <c r="T35" s="801"/>
      <c r="U35" s="7" t="s">
        <v>533</v>
      </c>
      <c r="V35" s="306"/>
      <c r="W35" s="61"/>
      <c r="X35" s="255"/>
      <c r="Y35" s="255" t="s">
        <v>545</v>
      </c>
      <c r="Z35" s="255"/>
      <c r="AA35" s="255"/>
      <c r="AB35" s="255"/>
      <c r="AC35" s="255"/>
      <c r="AD35" s="255"/>
      <c r="AE35" s="255"/>
      <c r="AF35" s="255"/>
      <c r="AG35" s="255"/>
      <c r="AH35" s="255"/>
      <c r="AI35" s="255"/>
      <c r="AJ35" s="255"/>
      <c r="AK35" s="255"/>
      <c r="AL35" s="255"/>
      <c r="AM35" s="255"/>
      <c r="AN35" s="255"/>
      <c r="AO35" s="255"/>
      <c r="AP35" s="255"/>
      <c r="AQ35" s="255"/>
      <c r="AR35" s="255"/>
      <c r="AS35" s="255"/>
    </row>
    <row r="36" spans="1:45" s="7" customFormat="1" ht="12" customHeight="1" x14ac:dyDescent="0.15">
      <c r="A36" s="8"/>
      <c r="B36" s="618" t="s">
        <v>22</v>
      </c>
      <c r="C36" s="689"/>
      <c r="D36" s="689"/>
      <c r="E36" s="689"/>
      <c r="F36" s="622"/>
      <c r="G36" s="623"/>
      <c r="H36" s="129"/>
      <c r="I36" s="635">
        <f t="shared" si="2"/>
        <v>0</v>
      </c>
      <c r="J36" s="635"/>
      <c r="K36" s="635"/>
      <c r="L36" s="635"/>
      <c r="N36" s="802" t="s">
        <v>570</v>
      </c>
      <c r="O36" s="802"/>
      <c r="P36" s="802"/>
      <c r="Q36" s="802"/>
      <c r="R36" s="802"/>
      <c r="S36" s="802"/>
      <c r="T36" s="802"/>
      <c r="U36" s="802"/>
      <c r="V36" s="802"/>
      <c r="W36" s="802"/>
      <c r="X36" s="255"/>
      <c r="Y36" s="308"/>
      <c r="Z36" s="308"/>
      <c r="AA36" s="308"/>
      <c r="AB36" s="308"/>
      <c r="AC36" s="308"/>
      <c r="AD36" s="308"/>
      <c r="AE36" s="308"/>
      <c r="AF36" s="308"/>
      <c r="AG36" s="308"/>
      <c r="AH36" s="255"/>
      <c r="AI36" s="255"/>
      <c r="AJ36" s="255"/>
      <c r="AK36" s="255"/>
      <c r="AL36" s="255"/>
      <c r="AM36" s="255"/>
      <c r="AN36" s="255"/>
      <c r="AO36" s="255"/>
      <c r="AP36" s="255"/>
      <c r="AQ36" s="255"/>
      <c r="AR36" s="255"/>
      <c r="AS36" s="255"/>
    </row>
    <row r="37" spans="1:45" s="7" customFormat="1" ht="22.5" customHeight="1" x14ac:dyDescent="0.15">
      <c r="A37" s="8"/>
      <c r="B37" s="619"/>
      <c r="C37" s="797"/>
      <c r="D37" s="798"/>
      <c r="E37" s="799"/>
      <c r="F37" s="778"/>
      <c r="G37" s="779"/>
      <c r="H37" s="134" t="s">
        <v>157</v>
      </c>
      <c r="I37" s="756">
        <f t="shared" si="2"/>
        <v>0</v>
      </c>
      <c r="J37" s="756"/>
      <c r="K37" s="756"/>
      <c r="L37" s="756"/>
      <c r="N37" s="802"/>
      <c r="O37" s="802"/>
      <c r="P37" s="802"/>
      <c r="Q37" s="802"/>
      <c r="R37" s="802"/>
      <c r="S37" s="802"/>
      <c r="T37" s="802"/>
      <c r="U37" s="802"/>
      <c r="V37" s="802"/>
      <c r="W37" s="802"/>
      <c r="X37" s="255"/>
      <c r="Y37" s="255" t="s">
        <v>546</v>
      </c>
      <c r="Z37" s="308"/>
      <c r="AA37" s="308"/>
      <c r="AB37" s="308"/>
      <c r="AC37" s="308"/>
      <c r="AD37" s="308"/>
      <c r="AE37" s="308"/>
      <c r="AF37" s="308"/>
      <c r="AG37" s="308"/>
      <c r="AH37" s="255"/>
      <c r="AI37" s="255"/>
      <c r="AJ37" s="255"/>
      <c r="AK37" s="255"/>
      <c r="AL37" s="255"/>
      <c r="AM37" s="255"/>
      <c r="AN37" s="255"/>
      <c r="AO37" s="255"/>
      <c r="AP37" s="255"/>
      <c r="AQ37" s="255"/>
      <c r="AR37" s="255"/>
      <c r="AS37" s="255"/>
    </row>
    <row r="38" spans="1:45" s="7" customFormat="1" ht="16.5" customHeight="1" x14ac:dyDescent="0.15">
      <c r="A38" s="8"/>
      <c r="B38" s="598" t="s">
        <v>340</v>
      </c>
      <c r="C38" s="599"/>
      <c r="D38" s="599"/>
      <c r="E38" s="599"/>
      <c r="F38" s="599"/>
      <c r="G38" s="599"/>
      <c r="H38" s="599"/>
      <c r="I38" s="599"/>
      <c r="J38" s="599"/>
      <c r="K38" s="599"/>
      <c r="L38" s="600"/>
      <c r="N38" s="802"/>
      <c r="O38" s="802"/>
      <c r="P38" s="802"/>
      <c r="Q38" s="802"/>
      <c r="R38" s="802"/>
      <c r="S38" s="802"/>
      <c r="T38" s="802"/>
      <c r="U38" s="802"/>
      <c r="V38" s="802"/>
      <c r="W38" s="802"/>
      <c r="X38" s="255"/>
      <c r="Y38" s="308"/>
      <c r="Z38" s="308"/>
      <c r="AA38" s="308"/>
      <c r="AB38" s="308"/>
      <c r="AC38" s="308"/>
      <c r="AD38" s="308"/>
      <c r="AE38" s="308"/>
      <c r="AF38" s="308"/>
      <c r="AG38" s="308"/>
      <c r="AH38" s="255"/>
      <c r="AI38" s="255"/>
      <c r="AJ38" s="255"/>
      <c r="AK38" s="255"/>
      <c r="AL38" s="255"/>
      <c r="AM38" s="255"/>
      <c r="AN38" s="255"/>
      <c r="AO38" s="255"/>
      <c r="AP38" s="255"/>
      <c r="AQ38" s="255"/>
      <c r="AR38" s="255"/>
      <c r="AS38" s="255"/>
    </row>
    <row r="39" spans="1:45" s="7" customFormat="1" ht="12" customHeight="1" x14ac:dyDescent="0.15">
      <c r="A39" s="8"/>
      <c r="B39" s="619" t="s">
        <v>21</v>
      </c>
      <c r="C39" s="646">
        <f>SUM(C32,C34,C36)</f>
        <v>0</v>
      </c>
      <c r="D39" s="647"/>
      <c r="E39" s="647"/>
      <c r="F39" s="640"/>
      <c r="G39" s="641"/>
      <c r="H39" s="642"/>
      <c r="I39" s="638">
        <f>SUM(I32,I34,I36)</f>
        <v>0</v>
      </c>
      <c r="J39" s="638"/>
      <c r="K39" s="638"/>
      <c r="L39" s="639"/>
      <c r="N39" s="305"/>
      <c r="O39" s="305"/>
      <c r="P39" s="305"/>
      <c r="Q39" s="305"/>
      <c r="R39" s="305"/>
      <c r="S39" s="305"/>
      <c r="T39" s="305"/>
      <c r="U39" s="305"/>
      <c r="V39" s="119"/>
      <c r="W39" s="1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row>
    <row r="40" spans="1:45" s="7" customFormat="1" ht="22.5" customHeight="1" x14ac:dyDescent="0.15">
      <c r="A40" s="8"/>
      <c r="B40" s="620"/>
      <c r="C40" s="637">
        <f>INT(SUM(C33,C35,C37))</f>
        <v>0</v>
      </c>
      <c r="D40" s="760"/>
      <c r="E40" s="760"/>
      <c r="F40" s="643"/>
      <c r="G40" s="644"/>
      <c r="H40" s="645"/>
      <c r="I40" s="624">
        <f>SUM(I33,I35,I37)</f>
        <v>0</v>
      </c>
      <c r="J40" s="617"/>
      <c r="K40" s="617"/>
      <c r="L40" s="617"/>
      <c r="N40" s="7" t="s">
        <v>534</v>
      </c>
      <c r="R40" s="794" t="str">
        <f>IF(V35="○",E47*2000000,"")</f>
        <v/>
      </c>
      <c r="S40" s="794"/>
      <c r="T40" s="794"/>
      <c r="U40" s="794"/>
      <c r="V40" s="119"/>
      <c r="W40" s="8"/>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row>
    <row r="41" spans="1:45" s="7" customFormat="1" ht="8.25" customHeight="1" x14ac:dyDescent="0.15">
      <c r="A41" s="8"/>
      <c r="B41" s="30"/>
      <c r="C41" s="12"/>
      <c r="D41" s="12"/>
      <c r="E41" s="12"/>
      <c r="F41" s="39"/>
      <c r="G41" s="39"/>
      <c r="H41" s="39"/>
      <c r="I41" s="14"/>
      <c r="J41" s="14"/>
      <c r="K41" s="14"/>
      <c r="L41" s="14"/>
      <c r="N41" s="58"/>
      <c r="O41" s="58"/>
      <c r="P41" s="58"/>
      <c r="Q41" s="58"/>
      <c r="R41" s="58"/>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row>
    <row r="42" spans="1:45" s="7" customFormat="1" ht="19.5" customHeight="1" x14ac:dyDescent="0.15">
      <c r="A42" s="67" t="s">
        <v>341</v>
      </c>
      <c r="O42" s="31"/>
      <c r="P42" s="31"/>
      <c r="Q42" s="31"/>
      <c r="R42" s="31"/>
      <c r="S42" s="31"/>
      <c r="T42" s="31"/>
      <c r="U42" s="31"/>
      <c r="V42" s="31"/>
      <c r="W42" s="31"/>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row>
    <row r="43" spans="1:45" s="7" customFormat="1" ht="25.5" customHeight="1" x14ac:dyDescent="0.15">
      <c r="B43" s="79"/>
      <c r="C43" s="25"/>
      <c r="D43" s="25"/>
      <c r="E43" s="546" t="s">
        <v>8</v>
      </c>
      <c r="F43" s="547"/>
      <c r="G43" s="547"/>
      <c r="H43" s="547"/>
      <c r="I43" s="548"/>
      <c r="J43" s="677" t="s">
        <v>7</v>
      </c>
      <c r="K43" s="677"/>
      <c r="L43" s="677"/>
      <c r="M43" s="677"/>
      <c r="N43" s="702"/>
      <c r="O43" s="717" t="s">
        <v>158</v>
      </c>
      <c r="P43" s="606"/>
      <c r="Q43" s="606"/>
      <c r="R43" s="606"/>
      <c r="S43" s="606"/>
      <c r="T43" s="606"/>
      <c r="U43" s="606"/>
      <c r="V43" s="606"/>
      <c r="W43" s="31"/>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row>
    <row r="44" spans="1:45" s="7" customFormat="1" ht="25.5" customHeight="1" x14ac:dyDescent="0.15">
      <c r="B44" s="718" t="s">
        <v>64</v>
      </c>
      <c r="C44" s="719"/>
      <c r="D44" s="720"/>
      <c r="E44" s="41"/>
      <c r="F44" s="311" t="s">
        <v>550</v>
      </c>
      <c r="G44" s="283"/>
      <c r="H44" s="26" t="s">
        <v>6</v>
      </c>
      <c r="I44" s="26"/>
      <c r="J44" s="41"/>
      <c r="K44" s="311" t="s">
        <v>550</v>
      </c>
      <c r="L44" s="283"/>
      <c r="M44" s="26" t="s">
        <v>6</v>
      </c>
      <c r="N44" s="42"/>
      <c r="O44" s="717"/>
      <c r="P44" s="606"/>
      <c r="Q44" s="606"/>
      <c r="R44" s="606"/>
      <c r="S44" s="606"/>
      <c r="T44" s="606"/>
      <c r="U44" s="606"/>
      <c r="V44" s="606"/>
      <c r="W44" s="31"/>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row>
    <row r="45" spans="1:45" s="7" customFormat="1" ht="14.25" customHeight="1" x14ac:dyDescent="0.15">
      <c r="B45" s="122"/>
      <c r="C45" s="122"/>
      <c r="D45" s="122"/>
      <c r="E45" s="8"/>
      <c r="F45" s="43"/>
      <c r="G45" s="44"/>
      <c r="H45" s="3"/>
      <c r="I45" s="3"/>
      <c r="J45" s="8"/>
      <c r="K45" s="43"/>
      <c r="L45" s="44"/>
      <c r="M45" s="3"/>
      <c r="N45" s="8"/>
      <c r="O45" s="113"/>
      <c r="P45" s="113"/>
      <c r="Q45" s="113"/>
      <c r="R45" s="113"/>
      <c r="S45" s="113"/>
      <c r="T45" s="113"/>
      <c r="U45" s="113"/>
      <c r="V45" s="113"/>
      <c r="W45" s="31"/>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row>
    <row r="46" spans="1:45" s="7" customFormat="1" ht="18" customHeight="1" x14ac:dyDescent="0.15">
      <c r="A46" s="8"/>
      <c r="B46" s="69" t="s">
        <v>188</v>
      </c>
      <c r="C46" s="70"/>
      <c r="D46" s="70"/>
      <c r="E46" s="70"/>
      <c r="F46" s="71"/>
      <c r="G46" s="71"/>
      <c r="H46" s="71"/>
      <c r="I46" s="71"/>
      <c r="J46" s="71"/>
      <c r="K46" s="72"/>
      <c r="L46" s="72"/>
      <c r="M46" s="72"/>
      <c r="N46" s="73"/>
      <c r="O46" s="73"/>
      <c r="P46" s="73"/>
      <c r="Q46" s="73"/>
      <c r="R46" s="73"/>
      <c r="S46" s="73"/>
      <c r="T46" s="73"/>
      <c r="U46" s="73"/>
      <c r="V46" s="74"/>
      <c r="W46" s="8"/>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row>
    <row r="47" spans="1:45" s="7" customFormat="1" ht="21" customHeight="1" x14ac:dyDescent="0.15">
      <c r="A47" s="8"/>
      <c r="B47" s="239" t="s">
        <v>35</v>
      </c>
      <c r="C47" s="47"/>
      <c r="D47" s="47"/>
      <c r="E47" s="759"/>
      <c r="F47" s="759"/>
      <c r="G47" s="759"/>
      <c r="H47" s="82"/>
      <c r="I47" s="82"/>
      <c r="J47" s="82"/>
      <c r="K47" s="3"/>
      <c r="L47" s="8"/>
      <c r="M47" s="8"/>
      <c r="N47" s="8"/>
      <c r="O47" s="8"/>
      <c r="P47" s="8"/>
      <c r="Q47" s="8"/>
      <c r="R47" s="8"/>
      <c r="S47" s="8"/>
      <c r="T47" s="8"/>
      <c r="U47" s="8"/>
      <c r="V47" s="76"/>
      <c r="W47" s="9"/>
      <c r="X47" s="261"/>
      <c r="Y47" s="261"/>
      <c r="Z47" s="261"/>
      <c r="AA47" s="261"/>
      <c r="AB47" s="261"/>
      <c r="AC47" s="255"/>
      <c r="AD47" s="255"/>
      <c r="AE47" s="255"/>
      <c r="AF47" s="255"/>
      <c r="AG47" s="255"/>
      <c r="AH47" s="255"/>
      <c r="AI47" s="255"/>
      <c r="AJ47" s="255"/>
      <c r="AK47" s="255"/>
      <c r="AL47" s="255"/>
      <c r="AM47" s="255"/>
      <c r="AN47" s="255"/>
      <c r="AO47" s="255"/>
      <c r="AP47" s="255"/>
      <c r="AQ47" s="255"/>
      <c r="AR47" s="255"/>
      <c r="AS47" s="255"/>
    </row>
    <row r="48" spans="1:45" s="7" customFormat="1" ht="6.75" customHeight="1" x14ac:dyDescent="0.15">
      <c r="A48" s="8"/>
      <c r="B48" s="81"/>
      <c r="C48" s="8"/>
      <c r="D48" s="8"/>
      <c r="E48" s="137"/>
      <c r="F48" s="82"/>
      <c r="G48" s="82"/>
      <c r="H48" s="82"/>
      <c r="I48" s="82"/>
      <c r="J48" s="82"/>
      <c r="K48" s="3"/>
      <c r="L48" s="8"/>
      <c r="M48" s="8"/>
      <c r="N48" s="8"/>
      <c r="O48" s="8"/>
      <c r="P48" s="8"/>
      <c r="Q48" s="8"/>
      <c r="R48" s="8"/>
      <c r="S48" s="8"/>
      <c r="T48" s="8"/>
      <c r="U48" s="8"/>
      <c r="V48" s="76"/>
      <c r="W48" s="9"/>
      <c r="X48" s="261"/>
      <c r="Y48" s="261"/>
      <c r="Z48" s="261"/>
      <c r="AA48" s="261"/>
      <c r="AB48" s="261"/>
      <c r="AC48" s="255"/>
      <c r="AD48" s="255"/>
      <c r="AE48" s="255"/>
      <c r="AF48" s="255"/>
      <c r="AG48" s="255"/>
      <c r="AH48" s="255"/>
      <c r="AI48" s="255"/>
      <c r="AJ48" s="255"/>
      <c r="AK48" s="255"/>
      <c r="AL48" s="255"/>
      <c r="AM48" s="255"/>
      <c r="AN48" s="255"/>
      <c r="AO48" s="255"/>
      <c r="AP48" s="255"/>
      <c r="AQ48" s="255"/>
      <c r="AR48" s="255"/>
      <c r="AS48" s="255"/>
    </row>
    <row r="49" spans="1:45" s="7" customFormat="1" ht="16.5" customHeight="1" x14ac:dyDescent="0.15">
      <c r="A49" s="8"/>
      <c r="B49" s="110" t="s">
        <v>34</v>
      </c>
      <c r="C49" s="47"/>
      <c r="D49" s="47"/>
      <c r="E49" s="284"/>
      <c r="F49" s="238" t="s">
        <v>20</v>
      </c>
      <c r="G49" s="47"/>
      <c r="H49" s="47"/>
      <c r="I49" s="284"/>
      <c r="J49" s="47" t="s">
        <v>18</v>
      </c>
      <c r="K49" s="47"/>
      <c r="L49" s="47"/>
      <c r="M49" s="284"/>
      <c r="N49" s="47" t="s">
        <v>19</v>
      </c>
      <c r="O49" s="47"/>
      <c r="P49" s="47"/>
      <c r="Q49" s="284"/>
      <c r="R49" s="238" t="s">
        <v>17</v>
      </c>
      <c r="S49" s="47"/>
      <c r="T49" s="47"/>
      <c r="U49" s="47"/>
      <c r="V49" s="76"/>
      <c r="W49" s="9"/>
      <c r="X49" s="261"/>
      <c r="Y49" s="261"/>
      <c r="Z49" s="261"/>
      <c r="AA49" s="261"/>
      <c r="AB49" s="261"/>
      <c r="AC49" s="255"/>
      <c r="AD49" s="255"/>
      <c r="AE49" s="255"/>
      <c r="AF49" s="255"/>
      <c r="AG49" s="255"/>
      <c r="AH49" s="255"/>
      <c r="AI49" s="255"/>
      <c r="AJ49" s="255"/>
      <c r="AK49" s="255"/>
      <c r="AL49" s="255"/>
      <c r="AM49" s="255"/>
      <c r="AN49" s="255"/>
      <c r="AO49" s="255"/>
      <c r="AP49" s="255"/>
      <c r="AQ49" s="255"/>
      <c r="AR49" s="255"/>
      <c r="AS49" s="255"/>
    </row>
    <row r="50" spans="1:45" s="7" customFormat="1" ht="6.75" customHeight="1" x14ac:dyDescent="0.15">
      <c r="A50" s="8"/>
      <c r="B50" s="239"/>
      <c r="C50" s="47"/>
      <c r="D50" s="47"/>
      <c r="E50" s="240"/>
      <c r="F50" s="241"/>
      <c r="G50" s="241"/>
      <c r="H50" s="241"/>
      <c r="I50" s="241"/>
      <c r="J50" s="241"/>
      <c r="K50" s="149"/>
      <c r="L50" s="47"/>
      <c r="M50" s="47"/>
      <c r="N50" s="47"/>
      <c r="O50" s="47"/>
      <c r="P50" s="47"/>
      <c r="Q50" s="47"/>
      <c r="R50" s="47"/>
      <c r="S50" s="47"/>
      <c r="T50" s="47"/>
      <c r="U50" s="47"/>
      <c r="V50" s="76"/>
      <c r="W50" s="9"/>
      <c r="X50" s="261"/>
      <c r="Y50" s="261"/>
      <c r="Z50" s="261"/>
      <c r="AA50" s="261"/>
      <c r="AB50" s="261"/>
      <c r="AC50" s="255"/>
      <c r="AD50" s="255"/>
      <c r="AE50" s="255"/>
      <c r="AF50" s="255"/>
      <c r="AG50" s="255"/>
      <c r="AH50" s="255"/>
      <c r="AI50" s="255"/>
      <c r="AJ50" s="255"/>
      <c r="AK50" s="255"/>
      <c r="AL50" s="255"/>
      <c r="AM50" s="255"/>
      <c r="AN50" s="255"/>
      <c r="AO50" s="255"/>
      <c r="AP50" s="255"/>
      <c r="AQ50" s="255"/>
      <c r="AR50" s="255"/>
      <c r="AS50" s="255"/>
    </row>
    <row r="51" spans="1:45" s="7" customFormat="1" ht="16.5" customHeight="1" x14ac:dyDescent="0.15">
      <c r="A51" s="8"/>
      <c r="B51" s="110" t="s">
        <v>33</v>
      </c>
      <c r="C51" s="47"/>
      <c r="D51" s="47"/>
      <c r="E51" s="47"/>
      <c r="F51" s="47"/>
      <c r="G51" s="284"/>
      <c r="H51" s="47" t="s">
        <v>37</v>
      </c>
      <c r="I51" s="242"/>
      <c r="J51" s="284"/>
      <c r="K51" s="47" t="s">
        <v>38</v>
      </c>
      <c r="L51" s="47"/>
      <c r="M51" s="284"/>
      <c r="N51" s="47" t="s">
        <v>39</v>
      </c>
      <c r="O51" s="47"/>
      <c r="P51" s="284"/>
      <c r="Q51" s="47" t="s">
        <v>40</v>
      </c>
      <c r="R51" s="47"/>
      <c r="S51" s="47"/>
      <c r="T51" s="47"/>
      <c r="U51" s="47"/>
      <c r="V51" s="76"/>
      <c r="W51" s="6"/>
      <c r="X51" s="261"/>
      <c r="Y51" s="262"/>
      <c r="Z51" s="261"/>
      <c r="AA51" s="261"/>
      <c r="AB51" s="261"/>
      <c r="AC51" s="255"/>
      <c r="AD51" s="255"/>
      <c r="AE51" s="255"/>
      <c r="AF51" s="255"/>
      <c r="AG51" s="255"/>
      <c r="AH51" s="255"/>
      <c r="AI51" s="255"/>
      <c r="AJ51" s="255"/>
      <c r="AK51" s="255"/>
      <c r="AL51" s="255"/>
      <c r="AM51" s="255"/>
      <c r="AN51" s="255"/>
      <c r="AO51" s="255"/>
      <c r="AP51" s="255"/>
      <c r="AQ51" s="255"/>
      <c r="AR51" s="255"/>
      <c r="AS51" s="255"/>
    </row>
    <row r="52" spans="1:45" s="7" customFormat="1" ht="6.75" customHeight="1" x14ac:dyDescent="0.15">
      <c r="A52" s="8"/>
      <c r="B52" s="239"/>
      <c r="C52" s="47"/>
      <c r="D52" s="47"/>
      <c r="E52" s="241"/>
      <c r="F52" s="241"/>
      <c r="G52" s="241"/>
      <c r="H52" s="149"/>
      <c r="I52" s="241"/>
      <c r="J52" s="47"/>
      <c r="K52" s="47"/>
      <c r="L52" s="47"/>
      <c r="M52" s="47"/>
      <c r="N52" s="47"/>
      <c r="O52" s="47"/>
      <c r="P52" s="47"/>
      <c r="Q52" s="47"/>
      <c r="R52" s="47"/>
      <c r="S52" s="47"/>
      <c r="T52" s="47"/>
      <c r="U52" s="47"/>
      <c r="V52" s="76"/>
      <c r="W52" s="9"/>
      <c r="X52" s="261"/>
      <c r="Y52" s="261"/>
      <c r="Z52" s="261"/>
      <c r="AA52" s="261"/>
      <c r="AB52" s="261"/>
      <c r="AC52" s="255"/>
      <c r="AD52" s="255"/>
      <c r="AE52" s="255"/>
      <c r="AF52" s="255"/>
      <c r="AG52" s="255"/>
      <c r="AH52" s="255"/>
      <c r="AI52" s="255"/>
      <c r="AJ52" s="255"/>
      <c r="AK52" s="255"/>
      <c r="AL52" s="255"/>
      <c r="AM52" s="255"/>
      <c r="AN52" s="255"/>
      <c r="AO52" s="255"/>
      <c r="AP52" s="255"/>
      <c r="AQ52" s="255"/>
      <c r="AR52" s="255"/>
      <c r="AS52" s="255"/>
    </row>
    <row r="53" spans="1:45" ht="16.5" customHeight="1" x14ac:dyDescent="0.15">
      <c r="A53" s="10"/>
      <c r="B53" s="110"/>
      <c r="C53" s="149"/>
      <c r="D53" s="149"/>
      <c r="E53" s="149"/>
      <c r="F53" s="149"/>
      <c r="G53" s="284"/>
      <c r="H53" s="47" t="s">
        <v>41</v>
      </c>
      <c r="I53" s="242"/>
      <c r="J53" s="284"/>
      <c r="K53" s="47" t="s">
        <v>42</v>
      </c>
      <c r="L53" s="149"/>
      <c r="M53" s="284"/>
      <c r="N53" s="47" t="s">
        <v>280</v>
      </c>
      <c r="O53" s="47"/>
      <c r="P53" s="284"/>
      <c r="Q53" s="47" t="s">
        <v>281</v>
      </c>
      <c r="R53" s="47"/>
      <c r="S53" s="47"/>
      <c r="T53" s="47"/>
      <c r="U53" s="47"/>
      <c r="V53" s="77"/>
      <c r="W53" s="10"/>
      <c r="X53" s="253"/>
      <c r="Y53" s="253"/>
      <c r="Z53" s="253"/>
      <c r="AA53" s="253"/>
      <c r="AB53" s="253"/>
      <c r="AC53" s="254"/>
      <c r="AD53" s="254"/>
      <c r="AE53" s="254"/>
      <c r="AF53" s="254"/>
      <c r="AG53" s="254"/>
      <c r="AH53" s="254"/>
      <c r="AI53" s="254"/>
      <c r="AJ53" s="254"/>
      <c r="AK53" s="254"/>
      <c r="AL53" s="254"/>
      <c r="AM53" s="254"/>
      <c r="AN53" s="254"/>
      <c r="AO53" s="254"/>
      <c r="AP53" s="254"/>
      <c r="AQ53" s="254"/>
      <c r="AR53" s="254"/>
      <c r="AS53" s="254"/>
    </row>
    <row r="54" spans="1:45" s="7" customFormat="1" ht="6.75" customHeight="1" x14ac:dyDescent="0.15">
      <c r="A54" s="8"/>
      <c r="B54" s="75"/>
      <c r="C54" s="9"/>
      <c r="D54" s="9"/>
      <c r="E54" s="34"/>
      <c r="F54" s="34"/>
      <c r="G54" s="34"/>
      <c r="H54" s="34"/>
      <c r="I54" s="34"/>
      <c r="J54" s="34"/>
      <c r="K54" s="35"/>
      <c r="L54" s="9"/>
      <c r="M54" s="9"/>
      <c r="N54" s="9"/>
      <c r="O54" s="9"/>
      <c r="P54" s="9"/>
      <c r="Q54" s="9"/>
      <c r="R54" s="9"/>
      <c r="S54" s="9"/>
      <c r="T54" s="9"/>
      <c r="U54" s="9"/>
      <c r="V54" s="76"/>
      <c r="W54" s="9"/>
      <c r="X54" s="261"/>
      <c r="Y54" s="261"/>
      <c r="Z54" s="261"/>
      <c r="AA54" s="261"/>
      <c r="AB54" s="261"/>
      <c r="AC54" s="255"/>
      <c r="AD54" s="255"/>
      <c r="AE54" s="255"/>
      <c r="AF54" s="255"/>
      <c r="AG54" s="255"/>
      <c r="AH54" s="255"/>
      <c r="AI54" s="255"/>
      <c r="AJ54" s="255"/>
      <c r="AK54" s="255"/>
      <c r="AL54" s="255"/>
      <c r="AM54" s="255"/>
      <c r="AN54" s="255"/>
      <c r="AO54" s="255"/>
      <c r="AP54" s="255"/>
      <c r="AQ54" s="255"/>
      <c r="AR54" s="255"/>
      <c r="AS54" s="255"/>
    </row>
    <row r="55" spans="1:45" s="7" customFormat="1" ht="16.5" customHeight="1" x14ac:dyDescent="0.15">
      <c r="A55" s="8"/>
      <c r="B55" s="312" t="s">
        <v>551</v>
      </c>
      <c r="C55" s="3"/>
      <c r="D55" s="3"/>
      <c r="E55" s="3"/>
      <c r="F55" s="3"/>
      <c r="G55" s="284"/>
      <c r="H55" s="34"/>
      <c r="I55" s="34"/>
      <c r="J55" s="34"/>
      <c r="K55" s="35"/>
      <c r="L55" s="9"/>
      <c r="M55" s="9"/>
      <c r="N55" s="9"/>
      <c r="O55" s="9"/>
      <c r="P55" s="9"/>
      <c r="Q55" s="9"/>
      <c r="R55" s="9"/>
      <c r="S55" s="9"/>
      <c r="T55" s="9"/>
      <c r="U55" s="9"/>
      <c r="V55" s="76"/>
      <c r="W55" s="9"/>
      <c r="X55" s="261"/>
      <c r="Y55" s="261"/>
      <c r="Z55" s="261"/>
      <c r="AA55" s="261"/>
      <c r="AB55" s="261"/>
      <c r="AC55" s="255"/>
      <c r="AD55" s="255"/>
      <c r="AE55" s="255"/>
      <c r="AF55" s="255"/>
      <c r="AG55" s="255"/>
      <c r="AH55" s="255"/>
      <c r="AI55" s="255"/>
      <c r="AJ55" s="255"/>
      <c r="AK55" s="255"/>
      <c r="AL55" s="255"/>
      <c r="AM55" s="255"/>
      <c r="AN55" s="255"/>
      <c r="AO55" s="255"/>
      <c r="AP55" s="255"/>
      <c r="AQ55" s="255"/>
      <c r="AR55" s="255"/>
      <c r="AS55" s="255"/>
    </row>
    <row r="56" spans="1:45" ht="16.5" customHeight="1" x14ac:dyDescent="0.15">
      <c r="A56" s="10"/>
      <c r="B56" s="110" t="s">
        <v>530</v>
      </c>
      <c r="C56" s="149"/>
      <c r="D56" s="149"/>
      <c r="E56" s="149"/>
      <c r="F56" s="149"/>
      <c r="G56" s="47"/>
      <c r="H56" s="47"/>
      <c r="I56" s="47"/>
      <c r="J56" s="47"/>
      <c r="K56" s="47"/>
      <c r="L56" s="47"/>
      <c r="M56" s="47"/>
      <c r="N56" s="47"/>
      <c r="O56" s="47"/>
      <c r="P56" s="47"/>
      <c r="Q56" s="47"/>
      <c r="R56" s="47"/>
      <c r="S56" s="47"/>
      <c r="T56" s="47"/>
      <c r="U56" s="47"/>
      <c r="V56" s="243"/>
      <c r="W56" s="10"/>
      <c r="X56" s="253"/>
      <c r="Y56" s="253"/>
      <c r="Z56" s="253"/>
      <c r="AA56" s="253"/>
      <c r="AB56" s="253"/>
      <c r="AC56" s="254"/>
      <c r="AD56" s="254"/>
      <c r="AE56" s="254"/>
      <c r="AF56" s="254"/>
      <c r="AG56" s="254"/>
      <c r="AH56" s="254"/>
      <c r="AI56" s="254"/>
      <c r="AJ56" s="254"/>
      <c r="AK56" s="254"/>
      <c r="AL56" s="254"/>
      <c r="AM56" s="254"/>
      <c r="AN56" s="254"/>
      <c r="AO56" s="254"/>
      <c r="AP56" s="254"/>
      <c r="AQ56" s="254"/>
      <c r="AR56" s="254"/>
      <c r="AS56" s="254"/>
    </row>
    <row r="57" spans="1:45" ht="32.25" customHeight="1" x14ac:dyDescent="0.15">
      <c r="A57" s="10"/>
      <c r="B57" s="721" t="s">
        <v>296</v>
      </c>
      <c r="C57" s="722"/>
      <c r="D57" s="723"/>
      <c r="E57" s="693"/>
      <c r="F57" s="694"/>
      <c r="G57" s="695"/>
      <c r="H57" s="699" t="s">
        <v>297</v>
      </c>
      <c r="I57" s="700"/>
      <c r="J57" s="701"/>
      <c r="K57" s="693"/>
      <c r="L57" s="694"/>
      <c r="M57" s="695"/>
      <c r="N57" s="47"/>
      <c r="O57" s="47"/>
      <c r="P57" s="700" t="s">
        <v>279</v>
      </c>
      <c r="Q57" s="700"/>
      <c r="R57" s="701"/>
      <c r="S57" s="693"/>
      <c r="T57" s="694"/>
      <c r="U57" s="695"/>
      <c r="V57" s="243"/>
      <c r="W57" s="10"/>
      <c r="X57" s="253"/>
      <c r="Y57" s="253"/>
      <c r="Z57" s="253"/>
      <c r="AA57" s="253"/>
      <c r="AB57" s="253"/>
      <c r="AC57" s="254"/>
      <c r="AD57" s="254"/>
      <c r="AE57" s="254"/>
      <c r="AF57" s="254"/>
      <c r="AG57" s="254"/>
      <c r="AH57" s="254"/>
      <c r="AI57" s="254"/>
      <c r="AJ57" s="254"/>
      <c r="AK57" s="254"/>
      <c r="AL57" s="254"/>
      <c r="AM57" s="254"/>
      <c r="AN57" s="254"/>
      <c r="AO57" s="254"/>
      <c r="AP57" s="254"/>
      <c r="AQ57" s="254"/>
      <c r="AR57" s="254"/>
      <c r="AS57" s="254"/>
    </row>
    <row r="58" spans="1:45" ht="6.75" customHeight="1" x14ac:dyDescent="0.15">
      <c r="A58" s="10"/>
      <c r="B58" s="99"/>
      <c r="C58" s="100"/>
      <c r="D58" s="100"/>
      <c r="E58" s="100"/>
      <c r="F58" s="100"/>
      <c r="G58" s="101"/>
      <c r="H58" s="78"/>
      <c r="I58" s="103"/>
      <c r="J58" s="103"/>
      <c r="K58" s="103"/>
      <c r="L58" s="101"/>
      <c r="M58" s="101"/>
      <c r="N58" s="78"/>
      <c r="O58" s="103"/>
      <c r="P58" s="103"/>
      <c r="Q58" s="103"/>
      <c r="R58" s="101"/>
      <c r="S58" s="101"/>
      <c r="T58" s="101"/>
      <c r="U58" s="101"/>
      <c r="V58" s="102"/>
      <c r="W58" s="10"/>
      <c r="X58" s="253"/>
      <c r="Y58" s="253"/>
      <c r="Z58" s="253"/>
      <c r="AA58" s="253"/>
      <c r="AB58" s="253"/>
      <c r="AC58" s="254"/>
      <c r="AD58" s="254"/>
      <c r="AE58" s="254"/>
      <c r="AF58" s="254"/>
      <c r="AG58" s="254"/>
      <c r="AH58" s="254"/>
      <c r="AI58" s="254"/>
      <c r="AJ58" s="254"/>
      <c r="AK58" s="254"/>
      <c r="AL58" s="254"/>
      <c r="AM58" s="254"/>
      <c r="AN58" s="254"/>
      <c r="AO58" s="254"/>
      <c r="AP58" s="254"/>
      <c r="AQ58" s="254"/>
      <c r="AR58" s="254"/>
      <c r="AS58" s="254"/>
    </row>
    <row r="59" spans="1:45" s="7" customFormat="1" ht="8.25" customHeight="1" x14ac:dyDescent="0.15">
      <c r="B59" s="28"/>
      <c r="C59" s="28"/>
      <c r="D59" s="28"/>
      <c r="E59" s="8"/>
      <c r="F59" s="43"/>
      <c r="G59" s="44"/>
      <c r="H59" s="3"/>
      <c r="I59" s="3"/>
      <c r="J59" s="8"/>
      <c r="K59" s="43"/>
      <c r="L59" s="44"/>
      <c r="M59" s="3"/>
      <c r="N59" s="8"/>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row>
    <row r="60" spans="1:45" s="20" customFormat="1" ht="21.75" customHeight="1" x14ac:dyDescent="0.45">
      <c r="A60" s="68" t="s">
        <v>127</v>
      </c>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row>
    <row r="61" spans="1:45" s="20" customFormat="1" ht="18.75" customHeight="1" x14ac:dyDescent="0.45">
      <c r="A61" s="20" t="s">
        <v>125</v>
      </c>
      <c r="K61" s="20" t="s">
        <v>155</v>
      </c>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row>
    <row r="62" spans="1:45" ht="20.25" customHeight="1" x14ac:dyDescent="0.15">
      <c r="A62" s="17"/>
      <c r="B62" s="677" t="s">
        <v>0</v>
      </c>
      <c r="C62" s="677"/>
      <c r="D62" s="651" t="s">
        <v>16</v>
      </c>
      <c r="E62" s="652"/>
      <c r="F62" s="652"/>
      <c r="G62" s="652"/>
      <c r="H62" s="652"/>
      <c r="I62" s="652"/>
      <c r="J62" s="653"/>
      <c r="K62" s="548" t="s">
        <v>67</v>
      </c>
      <c r="L62" s="677"/>
      <c r="M62" s="677"/>
      <c r="N62" s="677"/>
      <c r="O62" s="677"/>
      <c r="P62" s="677"/>
      <c r="Q62" s="677"/>
      <c r="R62" s="677"/>
      <c r="S62" s="677"/>
      <c r="T62" s="677"/>
      <c r="U62" s="677"/>
      <c r="V62" s="677"/>
      <c r="W62" s="7"/>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row>
    <row r="63" spans="1:45" s="2" customFormat="1" ht="20.25" customHeight="1" x14ac:dyDescent="0.15">
      <c r="A63" s="3"/>
      <c r="B63" s="677"/>
      <c r="C63" s="677"/>
      <c r="D63" s="654"/>
      <c r="E63" s="655"/>
      <c r="F63" s="655"/>
      <c r="G63" s="655"/>
      <c r="H63" s="655"/>
      <c r="I63" s="655"/>
      <c r="J63" s="656"/>
      <c r="K63" s="120" t="s">
        <v>45</v>
      </c>
      <c r="L63" s="80" t="s">
        <v>46</v>
      </c>
      <c r="M63" s="80" t="s">
        <v>47</v>
      </c>
      <c r="N63" s="80" t="s">
        <v>48</v>
      </c>
      <c r="O63" s="80" t="s">
        <v>49</v>
      </c>
      <c r="P63" s="80" t="s">
        <v>50</v>
      </c>
      <c r="Q63" s="80" t="s">
        <v>51</v>
      </c>
      <c r="R63" s="80" t="s">
        <v>52</v>
      </c>
      <c r="S63" s="80" t="s">
        <v>53</v>
      </c>
      <c r="T63" s="80" t="s">
        <v>54</v>
      </c>
      <c r="U63" s="80" t="s">
        <v>55</v>
      </c>
      <c r="V63" s="80" t="s">
        <v>56</v>
      </c>
      <c r="W63" s="3"/>
      <c r="X63" s="264"/>
      <c r="Y63" s="264" t="s">
        <v>482</v>
      </c>
      <c r="Z63" s="264"/>
      <c r="AA63" s="264"/>
      <c r="AB63" s="264"/>
      <c r="AC63" s="264"/>
      <c r="AD63" s="264"/>
      <c r="AE63" s="264"/>
      <c r="AF63" s="264"/>
      <c r="AG63" s="264"/>
      <c r="AH63" s="264"/>
      <c r="AI63" s="264"/>
      <c r="AJ63" s="264"/>
      <c r="AK63" s="264"/>
      <c r="AL63" s="264"/>
      <c r="AM63" s="264"/>
      <c r="AN63" s="264"/>
      <c r="AO63" s="264"/>
      <c r="AP63" s="264"/>
      <c r="AQ63" s="264"/>
      <c r="AR63" s="264"/>
      <c r="AS63" s="264"/>
    </row>
    <row r="64" spans="1:45" s="2" customFormat="1" ht="23.25" customHeight="1" x14ac:dyDescent="0.15">
      <c r="A64" s="3"/>
      <c r="B64" s="713" t="s">
        <v>277</v>
      </c>
      <c r="C64" s="714"/>
      <c r="D64" s="707" t="s">
        <v>192</v>
      </c>
      <c r="E64" s="708"/>
      <c r="F64" s="708"/>
      <c r="G64" s="708"/>
      <c r="H64" s="708"/>
      <c r="I64" s="708"/>
      <c r="J64" s="709"/>
      <c r="K64" s="281"/>
      <c r="L64" s="281"/>
      <c r="M64" s="281"/>
      <c r="N64" s="281"/>
      <c r="O64" s="281"/>
      <c r="P64" s="281"/>
      <c r="Q64" s="281"/>
      <c r="R64" s="281"/>
      <c r="S64" s="281"/>
      <c r="T64" s="281"/>
      <c r="U64" s="281"/>
      <c r="V64" s="281"/>
      <c r="W64" s="3"/>
      <c r="X64" s="264"/>
      <c r="Y64" s="265" t="str">
        <f>IF(COUNTIF(K64:V64,"○")&gt;0,"OK","必須要件ですので、毎年活動する計画としてください。")</f>
        <v>必須要件ですので、毎年活動する計画としてください。</v>
      </c>
      <c r="Z64" s="264"/>
      <c r="AA64" s="264"/>
      <c r="AB64" s="264"/>
      <c r="AC64" s="264"/>
      <c r="AD64" s="264"/>
      <c r="AE64" s="264"/>
      <c r="AF64" s="264"/>
      <c r="AG64" s="264"/>
      <c r="AH64" s="264"/>
      <c r="AI64" s="264"/>
      <c r="AJ64" s="264"/>
      <c r="AK64" s="264"/>
      <c r="AL64" s="264"/>
      <c r="AM64" s="264"/>
      <c r="AN64" s="264"/>
      <c r="AO64" s="264"/>
      <c r="AP64" s="264"/>
      <c r="AQ64" s="264"/>
      <c r="AR64" s="264"/>
      <c r="AS64" s="264"/>
    </row>
    <row r="65" spans="1:45" s="2" customFormat="1" ht="23.25" customHeight="1" x14ac:dyDescent="0.15">
      <c r="A65" s="3"/>
      <c r="B65" s="715"/>
      <c r="C65" s="716"/>
      <c r="D65" s="672" t="s">
        <v>205</v>
      </c>
      <c r="E65" s="673"/>
      <c r="F65" s="673"/>
      <c r="G65" s="673"/>
      <c r="H65" s="673"/>
      <c r="I65" s="673"/>
      <c r="J65" s="674"/>
      <c r="K65" s="281"/>
      <c r="L65" s="281"/>
      <c r="M65" s="281"/>
      <c r="N65" s="281"/>
      <c r="O65" s="281"/>
      <c r="P65" s="281"/>
      <c r="Q65" s="281"/>
      <c r="R65" s="281"/>
      <c r="S65" s="281"/>
      <c r="T65" s="281"/>
      <c r="U65" s="281"/>
      <c r="V65" s="281"/>
      <c r="W65" s="3"/>
      <c r="X65" s="264"/>
      <c r="Y65" s="265" t="str">
        <f>IF(COUNTIF(K65:V65,"○")&gt;0,"OK","必須要件ですので、毎年活動する計画としてください。")</f>
        <v>必須要件ですので、毎年活動する計画としてください。</v>
      </c>
      <c r="Z65" s="264"/>
      <c r="AA65" s="264"/>
      <c r="AB65" s="264"/>
      <c r="AC65" s="264"/>
      <c r="AD65" s="264"/>
      <c r="AE65" s="264"/>
      <c r="AF65" s="264"/>
      <c r="AG65" s="264"/>
      <c r="AH65" s="264"/>
      <c r="AI65" s="264"/>
      <c r="AJ65" s="264"/>
      <c r="AK65" s="264"/>
      <c r="AL65" s="264"/>
      <c r="AM65" s="264"/>
      <c r="AN65" s="264"/>
      <c r="AO65" s="264"/>
      <c r="AP65" s="264"/>
      <c r="AQ65" s="264"/>
      <c r="AR65" s="264"/>
      <c r="AS65" s="264"/>
    </row>
    <row r="66" spans="1:45" s="2" customFormat="1" ht="44.45" customHeight="1" x14ac:dyDescent="0.15">
      <c r="A66" s="3"/>
      <c r="B66" s="764" t="s">
        <v>173</v>
      </c>
      <c r="C66" s="765"/>
      <c r="D66" s="766" t="s">
        <v>571</v>
      </c>
      <c r="E66" s="767"/>
      <c r="F66" s="767"/>
      <c r="G66" s="767"/>
      <c r="H66" s="767"/>
      <c r="I66" s="767"/>
      <c r="J66" s="768"/>
      <c r="K66" s="761" t="s">
        <v>572</v>
      </c>
      <c r="L66" s="762"/>
      <c r="M66" s="762"/>
      <c r="N66" s="762"/>
      <c r="O66" s="762"/>
      <c r="P66" s="762"/>
      <c r="Q66" s="762"/>
      <c r="R66" s="762"/>
      <c r="S66" s="762"/>
      <c r="T66" s="762"/>
      <c r="U66" s="762"/>
      <c r="V66" s="763"/>
      <c r="W66" s="3"/>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row>
    <row r="67" spans="1:45" s="2" customFormat="1" ht="23.25" customHeight="1" x14ac:dyDescent="0.15">
      <c r="A67" s="3"/>
      <c r="B67" s="687" t="s">
        <v>15</v>
      </c>
      <c r="C67" s="687" t="s">
        <v>14</v>
      </c>
      <c r="D67" s="710" t="s">
        <v>193</v>
      </c>
      <c r="E67" s="711"/>
      <c r="F67" s="711"/>
      <c r="G67" s="711"/>
      <c r="H67" s="711"/>
      <c r="I67" s="711"/>
      <c r="J67" s="712"/>
      <c r="K67" s="281"/>
      <c r="L67" s="282"/>
      <c r="M67" s="282"/>
      <c r="N67" s="282"/>
      <c r="O67" s="282"/>
      <c r="P67" s="282"/>
      <c r="Q67" s="282"/>
      <c r="R67" s="282"/>
      <c r="S67" s="282"/>
      <c r="T67" s="282"/>
      <c r="U67" s="282"/>
      <c r="V67" s="282"/>
      <c r="W67" s="3"/>
      <c r="X67" s="264"/>
      <c r="Y67" s="265" t="str">
        <f>IF(COUNTIF(K67:V67,"○")&gt;0,"OK","必須要件ですので、毎年活動する計画としてください。")</f>
        <v>必須要件ですので、毎年活動する計画としてください。</v>
      </c>
      <c r="Z67" s="264"/>
      <c r="AA67" s="264"/>
      <c r="AB67" s="264"/>
      <c r="AC67" s="264"/>
      <c r="AD67" s="264"/>
      <c r="AE67" s="264"/>
      <c r="AF67" s="264"/>
      <c r="AG67" s="264"/>
      <c r="AH67" s="264"/>
      <c r="AI67" s="264"/>
      <c r="AJ67" s="264"/>
      <c r="AK67" s="264"/>
      <c r="AL67" s="264"/>
      <c r="AM67" s="264"/>
      <c r="AN67" s="264"/>
      <c r="AO67" s="264"/>
      <c r="AP67" s="264"/>
      <c r="AQ67" s="264"/>
      <c r="AR67" s="264"/>
      <c r="AS67" s="264"/>
    </row>
    <row r="68" spans="1:45" s="2" customFormat="1" ht="23.25" customHeight="1" x14ac:dyDescent="0.15">
      <c r="A68" s="3"/>
      <c r="B68" s="688"/>
      <c r="C68" s="688"/>
      <c r="D68" s="672" t="s">
        <v>206</v>
      </c>
      <c r="E68" s="673"/>
      <c r="F68" s="673"/>
      <c r="G68" s="673"/>
      <c r="H68" s="673"/>
      <c r="I68" s="673"/>
      <c r="J68" s="674"/>
      <c r="K68" s="281"/>
      <c r="L68" s="282"/>
      <c r="M68" s="282"/>
      <c r="N68" s="282"/>
      <c r="O68" s="282"/>
      <c r="P68" s="282"/>
      <c r="Q68" s="282"/>
      <c r="R68" s="282"/>
      <c r="S68" s="282"/>
      <c r="T68" s="282"/>
      <c r="U68" s="282"/>
      <c r="V68" s="282"/>
      <c r="W68" s="3"/>
      <c r="X68" s="264"/>
      <c r="Y68" s="265" t="str">
        <f>IF(COUNTIF(K68:V68,"○")&gt;0,"OK","必須要件ですので、毎年活動する計画としてください。")</f>
        <v>必須要件ですので、毎年活動する計画としてください。</v>
      </c>
      <c r="Z68" s="264"/>
      <c r="AA68" s="264"/>
      <c r="AB68" s="264"/>
      <c r="AC68" s="264"/>
      <c r="AD68" s="264"/>
      <c r="AE68" s="264"/>
      <c r="AF68" s="264"/>
      <c r="AG68" s="264"/>
      <c r="AH68" s="264"/>
      <c r="AI68" s="264"/>
      <c r="AJ68" s="264"/>
      <c r="AK68" s="264"/>
      <c r="AL68" s="264"/>
      <c r="AM68" s="264"/>
      <c r="AN68" s="264"/>
      <c r="AO68" s="264"/>
      <c r="AP68" s="264"/>
      <c r="AQ68" s="264"/>
      <c r="AR68" s="264"/>
      <c r="AS68" s="264"/>
    </row>
    <row r="69" spans="1:45" s="2" customFormat="1" ht="23.25" customHeight="1" x14ac:dyDescent="0.15">
      <c r="A69" s="3"/>
      <c r="B69" s="688"/>
      <c r="C69" s="552"/>
      <c r="D69" s="672" t="s">
        <v>194</v>
      </c>
      <c r="E69" s="673"/>
      <c r="F69" s="673"/>
      <c r="G69" s="673"/>
      <c r="H69" s="673"/>
      <c r="I69" s="673"/>
      <c r="J69" s="674"/>
      <c r="K69" s="690" t="s">
        <v>139</v>
      </c>
      <c r="L69" s="691"/>
      <c r="M69" s="691"/>
      <c r="N69" s="691"/>
      <c r="O69" s="691"/>
      <c r="P69" s="691"/>
      <c r="Q69" s="691"/>
      <c r="R69" s="691"/>
      <c r="S69" s="691"/>
      <c r="T69" s="691"/>
      <c r="U69" s="691"/>
      <c r="V69" s="692"/>
      <c r="W69" s="3"/>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row>
    <row r="70" spans="1:45" s="2" customFormat="1" ht="23.25" customHeight="1" x14ac:dyDescent="0.15">
      <c r="A70" s="3"/>
      <c r="B70" s="688"/>
      <c r="C70" s="687" t="s">
        <v>1</v>
      </c>
      <c r="D70" s="672" t="s">
        <v>195</v>
      </c>
      <c r="E70" s="673"/>
      <c r="F70" s="673"/>
      <c r="G70" s="673"/>
      <c r="H70" s="673"/>
      <c r="I70" s="673"/>
      <c r="J70" s="674"/>
      <c r="K70" s="281"/>
      <c r="L70" s="281"/>
      <c r="M70" s="281"/>
      <c r="N70" s="281"/>
      <c r="O70" s="281"/>
      <c r="P70" s="281"/>
      <c r="Q70" s="281"/>
      <c r="R70" s="281"/>
      <c r="S70" s="281"/>
      <c r="T70" s="281"/>
      <c r="U70" s="281"/>
      <c r="V70" s="281"/>
      <c r="W70" s="3"/>
      <c r="X70" s="264"/>
      <c r="Y70" s="265" t="str">
        <f>IF(COUNTIF(K70:V70,"○")&gt;0,"OK","必須要件ですので、毎年活動する計画としてください。")</f>
        <v>必須要件ですので、毎年活動する計画としてください。</v>
      </c>
      <c r="Z70" s="264"/>
      <c r="AA70" s="264"/>
      <c r="AB70" s="264"/>
      <c r="AC70" s="264"/>
      <c r="AD70" s="264"/>
      <c r="AE70" s="264"/>
      <c r="AF70" s="264"/>
      <c r="AG70" s="264"/>
      <c r="AH70" s="264"/>
      <c r="AI70" s="264"/>
      <c r="AJ70" s="264"/>
      <c r="AK70" s="264"/>
      <c r="AL70" s="264"/>
      <c r="AM70" s="264"/>
      <c r="AN70" s="264"/>
      <c r="AO70" s="264"/>
      <c r="AP70" s="264"/>
      <c r="AQ70" s="264"/>
      <c r="AR70" s="264"/>
      <c r="AS70" s="264"/>
    </row>
    <row r="71" spans="1:45" s="2" customFormat="1" ht="23.25" customHeight="1" x14ac:dyDescent="0.15">
      <c r="A71" s="3"/>
      <c r="B71" s="688"/>
      <c r="C71" s="688"/>
      <c r="D71" s="672" t="s">
        <v>196</v>
      </c>
      <c r="E71" s="673"/>
      <c r="F71" s="673"/>
      <c r="G71" s="673"/>
      <c r="H71" s="673"/>
      <c r="I71" s="673"/>
      <c r="J71" s="674"/>
      <c r="K71" s="281"/>
      <c r="L71" s="281"/>
      <c r="M71" s="281"/>
      <c r="N71" s="281"/>
      <c r="O71" s="281"/>
      <c r="P71" s="281"/>
      <c r="Q71" s="281"/>
      <c r="R71" s="281"/>
      <c r="S71" s="281"/>
      <c r="T71" s="281"/>
      <c r="U71" s="281"/>
      <c r="V71" s="281"/>
      <c r="W71" s="3"/>
      <c r="X71" s="264"/>
      <c r="Y71" s="265" t="str">
        <f>IF(COUNTIF(K71:V71,"○")&gt;0,"OK","必須要件ですので、毎年活動する計画としてください。")</f>
        <v>必須要件ですので、毎年活動する計画としてください。</v>
      </c>
      <c r="Z71" s="264"/>
      <c r="AA71" s="264"/>
      <c r="AB71" s="264"/>
      <c r="AC71" s="264"/>
      <c r="AD71" s="264"/>
      <c r="AE71" s="264"/>
      <c r="AF71" s="264"/>
      <c r="AG71" s="264"/>
      <c r="AH71" s="264"/>
      <c r="AI71" s="264"/>
      <c r="AJ71" s="264"/>
      <c r="AK71" s="264"/>
      <c r="AL71" s="264"/>
      <c r="AM71" s="264"/>
      <c r="AN71" s="264"/>
      <c r="AO71" s="264"/>
      <c r="AP71" s="264"/>
      <c r="AQ71" s="264"/>
      <c r="AR71" s="264"/>
      <c r="AS71" s="264"/>
    </row>
    <row r="72" spans="1:45" s="2" customFormat="1" ht="23.25" customHeight="1" x14ac:dyDescent="0.15">
      <c r="A72" s="3"/>
      <c r="B72" s="688"/>
      <c r="C72" s="552"/>
      <c r="D72" s="672" t="s">
        <v>197</v>
      </c>
      <c r="E72" s="673"/>
      <c r="F72" s="673"/>
      <c r="G72" s="673"/>
      <c r="H72" s="673"/>
      <c r="I72" s="673"/>
      <c r="J72" s="674"/>
      <c r="K72" s="690" t="s">
        <v>139</v>
      </c>
      <c r="L72" s="691"/>
      <c r="M72" s="691"/>
      <c r="N72" s="691"/>
      <c r="O72" s="691"/>
      <c r="P72" s="691"/>
      <c r="Q72" s="691"/>
      <c r="R72" s="691"/>
      <c r="S72" s="691"/>
      <c r="T72" s="691"/>
      <c r="U72" s="691"/>
      <c r="V72" s="692"/>
      <c r="W72" s="3"/>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row>
    <row r="73" spans="1:45" s="2" customFormat="1" ht="23.25" customHeight="1" x14ac:dyDescent="0.15">
      <c r="A73" s="3"/>
      <c r="B73" s="688"/>
      <c r="C73" s="687" t="s">
        <v>2</v>
      </c>
      <c r="D73" s="672" t="s">
        <v>198</v>
      </c>
      <c r="E73" s="673"/>
      <c r="F73" s="673"/>
      <c r="G73" s="673"/>
      <c r="H73" s="673"/>
      <c r="I73" s="673"/>
      <c r="J73" s="674"/>
      <c r="K73" s="281"/>
      <c r="L73" s="281"/>
      <c r="M73" s="281"/>
      <c r="N73" s="281"/>
      <c r="O73" s="281"/>
      <c r="P73" s="281"/>
      <c r="Q73" s="281"/>
      <c r="R73" s="281"/>
      <c r="S73" s="281"/>
      <c r="T73" s="281"/>
      <c r="U73" s="281"/>
      <c r="V73" s="281"/>
      <c r="W73" s="3"/>
      <c r="X73" s="264"/>
      <c r="Y73" s="265" t="str">
        <f>IF(COUNTIF(K73:V73,"○")&gt;0,"OK","必須要件ですので、毎年活動する計画としてください。")</f>
        <v>必須要件ですので、毎年活動する計画としてください。</v>
      </c>
      <c r="Z73" s="264"/>
      <c r="AA73" s="264"/>
      <c r="AB73" s="264"/>
      <c r="AC73" s="264"/>
      <c r="AD73" s="264"/>
      <c r="AE73" s="264"/>
      <c r="AF73" s="264"/>
      <c r="AG73" s="264"/>
      <c r="AH73" s="264"/>
      <c r="AI73" s="264"/>
      <c r="AJ73" s="264"/>
      <c r="AK73" s="264"/>
      <c r="AL73" s="264"/>
      <c r="AM73" s="264"/>
      <c r="AN73" s="264"/>
      <c r="AO73" s="264"/>
      <c r="AP73" s="264"/>
      <c r="AQ73" s="264"/>
      <c r="AR73" s="264"/>
      <c r="AS73" s="264"/>
    </row>
    <row r="74" spans="1:45" s="2" customFormat="1" ht="23.25" customHeight="1" x14ac:dyDescent="0.15">
      <c r="A74" s="3"/>
      <c r="B74" s="688"/>
      <c r="C74" s="688"/>
      <c r="D74" s="672" t="s">
        <v>199</v>
      </c>
      <c r="E74" s="673"/>
      <c r="F74" s="673"/>
      <c r="G74" s="673"/>
      <c r="H74" s="673"/>
      <c r="I74" s="673"/>
      <c r="J74" s="674"/>
      <c r="K74" s="690" t="s">
        <v>139</v>
      </c>
      <c r="L74" s="691"/>
      <c r="M74" s="691"/>
      <c r="N74" s="691"/>
      <c r="O74" s="691"/>
      <c r="P74" s="691"/>
      <c r="Q74" s="691"/>
      <c r="R74" s="691"/>
      <c r="S74" s="691"/>
      <c r="T74" s="691"/>
      <c r="U74" s="691"/>
      <c r="V74" s="692"/>
      <c r="W74" s="3"/>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row>
    <row r="75" spans="1:45" s="2" customFormat="1" ht="23.25" customHeight="1" x14ac:dyDescent="0.15">
      <c r="B75" s="688"/>
      <c r="C75" s="552"/>
      <c r="D75" s="672" t="s">
        <v>200</v>
      </c>
      <c r="E75" s="673"/>
      <c r="F75" s="673"/>
      <c r="G75" s="673"/>
      <c r="H75" s="673"/>
      <c r="I75" s="673"/>
      <c r="J75" s="674"/>
      <c r="K75" s="690" t="s">
        <v>139</v>
      </c>
      <c r="L75" s="691"/>
      <c r="M75" s="691"/>
      <c r="N75" s="691"/>
      <c r="O75" s="691"/>
      <c r="P75" s="691"/>
      <c r="Q75" s="691"/>
      <c r="R75" s="691"/>
      <c r="S75" s="691"/>
      <c r="T75" s="691"/>
      <c r="U75" s="691"/>
      <c r="V75" s="692"/>
      <c r="W75" s="3"/>
      <c r="X75" s="264"/>
      <c r="Y75" s="264" t="s">
        <v>485</v>
      </c>
      <c r="Z75" s="264"/>
      <c r="AA75" s="264"/>
      <c r="AB75" s="264"/>
      <c r="AC75" s="264"/>
      <c r="AD75" s="264"/>
      <c r="AE75" s="264"/>
      <c r="AF75" s="264"/>
      <c r="AG75" s="264"/>
      <c r="AH75" s="264"/>
      <c r="AI75" s="264"/>
      <c r="AJ75" s="264"/>
      <c r="AK75" s="264"/>
      <c r="AL75" s="264"/>
      <c r="AM75" s="264"/>
      <c r="AN75" s="264"/>
      <c r="AO75" s="264"/>
      <c r="AP75" s="264"/>
      <c r="AQ75" s="264"/>
      <c r="AR75" s="264"/>
      <c r="AS75" s="264"/>
    </row>
    <row r="76" spans="1:45" s="2" customFormat="1" ht="23.25" customHeight="1" x14ac:dyDescent="0.15">
      <c r="B76" s="688"/>
      <c r="C76" s="687" t="s">
        <v>3</v>
      </c>
      <c r="D76" s="672" t="s">
        <v>201</v>
      </c>
      <c r="E76" s="673"/>
      <c r="F76" s="673"/>
      <c r="G76" s="673"/>
      <c r="H76" s="673"/>
      <c r="I76" s="673"/>
      <c r="J76" s="674"/>
      <c r="K76" s="281"/>
      <c r="L76" s="281"/>
      <c r="M76" s="281"/>
      <c r="N76" s="281"/>
      <c r="O76" s="281"/>
      <c r="P76" s="281"/>
      <c r="Q76" s="281"/>
      <c r="R76" s="281"/>
      <c r="S76" s="281"/>
      <c r="T76" s="281"/>
      <c r="U76" s="281"/>
      <c r="V76" s="281"/>
      <c r="W76" s="3"/>
      <c r="X76" s="264"/>
      <c r="Y76" s="265" t="str">
        <f>IF(COUNTIF(K76:V76,"○")&gt;0,"OK","必須要件ですので、毎年活動する計画としてください。")</f>
        <v>必須要件ですので、毎年活動する計画としてください。</v>
      </c>
      <c r="Z76" s="264"/>
      <c r="AA76" s="264"/>
      <c r="AB76" s="264"/>
      <c r="AC76" s="264"/>
      <c r="AD76" s="264"/>
      <c r="AE76" s="264"/>
      <c r="AF76" s="264"/>
      <c r="AG76" s="264"/>
      <c r="AH76" s="264"/>
      <c r="AI76" s="264"/>
      <c r="AJ76" s="264"/>
      <c r="AK76" s="264"/>
      <c r="AL76" s="264"/>
      <c r="AM76" s="264"/>
      <c r="AN76" s="264"/>
      <c r="AO76" s="264"/>
      <c r="AP76" s="264"/>
      <c r="AQ76" s="264"/>
      <c r="AR76" s="264"/>
      <c r="AS76" s="264"/>
    </row>
    <row r="77" spans="1:45" s="2" customFormat="1" ht="23.25" customHeight="1" x14ac:dyDescent="0.15">
      <c r="B77" s="688"/>
      <c r="C77" s="688"/>
      <c r="D77" s="672" t="s">
        <v>202</v>
      </c>
      <c r="E77" s="673"/>
      <c r="F77" s="673"/>
      <c r="G77" s="673"/>
      <c r="H77" s="673"/>
      <c r="I77" s="673"/>
      <c r="J77" s="674"/>
      <c r="K77" s="690" t="s">
        <v>139</v>
      </c>
      <c r="L77" s="691"/>
      <c r="M77" s="691"/>
      <c r="N77" s="691"/>
      <c r="O77" s="691"/>
      <c r="P77" s="691"/>
      <c r="Q77" s="691"/>
      <c r="R77" s="691"/>
      <c r="S77" s="691"/>
      <c r="T77" s="691"/>
      <c r="U77" s="691"/>
      <c r="V77" s="692"/>
      <c r="W77" s="3"/>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row>
    <row r="78" spans="1:45" s="2" customFormat="1" ht="23.25" customHeight="1" x14ac:dyDescent="0.15">
      <c r="B78" s="688"/>
      <c r="C78" s="552"/>
      <c r="D78" s="672" t="s">
        <v>203</v>
      </c>
      <c r="E78" s="673"/>
      <c r="F78" s="673"/>
      <c r="G78" s="673"/>
      <c r="H78" s="673"/>
      <c r="I78" s="673"/>
      <c r="J78" s="674"/>
      <c r="K78" s="690" t="s">
        <v>139</v>
      </c>
      <c r="L78" s="691"/>
      <c r="M78" s="691"/>
      <c r="N78" s="691"/>
      <c r="O78" s="691"/>
      <c r="P78" s="691"/>
      <c r="Q78" s="691"/>
      <c r="R78" s="691"/>
      <c r="S78" s="691"/>
      <c r="T78" s="691"/>
      <c r="U78" s="691"/>
      <c r="V78" s="692"/>
      <c r="W78" s="3"/>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row>
    <row r="79" spans="1:45" s="2" customFormat="1" ht="23.25" customHeight="1" x14ac:dyDescent="0.15">
      <c r="A79" s="38"/>
      <c r="B79" s="552"/>
      <c r="C79" s="154" t="s">
        <v>13</v>
      </c>
      <c r="D79" s="672" t="s">
        <v>204</v>
      </c>
      <c r="E79" s="673"/>
      <c r="F79" s="673"/>
      <c r="G79" s="673"/>
      <c r="H79" s="673"/>
      <c r="I79" s="673"/>
      <c r="J79" s="674"/>
      <c r="K79" s="769" t="s">
        <v>12</v>
      </c>
      <c r="L79" s="769"/>
      <c r="M79" s="769"/>
      <c r="N79" s="769"/>
      <c r="O79" s="769"/>
      <c r="P79" s="769"/>
      <c r="Q79" s="769"/>
      <c r="R79" s="769"/>
      <c r="S79" s="769"/>
      <c r="T79" s="769"/>
      <c r="U79" s="769"/>
      <c r="V79" s="770"/>
      <c r="W79" s="3"/>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row>
    <row r="80" spans="1:45" s="2" customFormat="1" ht="23.25" customHeight="1" x14ac:dyDescent="0.15">
      <c r="B80" s="549" t="s">
        <v>4</v>
      </c>
      <c r="C80" s="806"/>
      <c r="D80" s="806"/>
      <c r="E80" s="806"/>
      <c r="F80" s="806"/>
      <c r="G80" s="806"/>
      <c r="H80" s="806"/>
      <c r="I80" s="806"/>
      <c r="J80" s="807"/>
      <c r="K80" s="281"/>
      <c r="L80" s="281"/>
      <c r="M80" s="281"/>
      <c r="N80" s="281"/>
      <c r="O80" s="281"/>
      <c r="P80" s="281"/>
      <c r="Q80" s="281"/>
      <c r="R80" s="281"/>
      <c r="S80" s="281"/>
      <c r="T80" s="281"/>
      <c r="U80" s="281"/>
      <c r="V80" s="281"/>
      <c r="W80" s="3"/>
      <c r="X80" s="264"/>
      <c r="Y80" s="265" t="str">
        <f>IF(COUNTIF(K80:V80,"○")&gt;0,"OK","必須要件ですので、毎年活動する計画としてください。")</f>
        <v>必須要件ですので、毎年活動する計画としてください。</v>
      </c>
      <c r="Z80" s="264"/>
      <c r="AA80" s="264"/>
      <c r="AB80" s="264"/>
      <c r="AC80" s="264"/>
      <c r="AD80" s="264"/>
      <c r="AE80" s="264"/>
      <c r="AF80" s="264"/>
      <c r="AG80" s="264"/>
      <c r="AH80" s="264"/>
      <c r="AI80" s="264"/>
      <c r="AJ80" s="264"/>
      <c r="AK80" s="264"/>
      <c r="AL80" s="264"/>
      <c r="AM80" s="264"/>
      <c r="AN80" s="264"/>
      <c r="AO80" s="264"/>
      <c r="AP80" s="264"/>
      <c r="AQ80" s="264"/>
      <c r="AR80" s="264"/>
      <c r="AS80" s="264"/>
    </row>
    <row r="81" spans="1:45" s="18" customFormat="1" ht="24.75" customHeight="1" x14ac:dyDescent="0.4">
      <c r="B81" s="45" t="s">
        <v>133</v>
      </c>
      <c r="C81" s="46"/>
      <c r="D81" s="46"/>
      <c r="E81" s="46"/>
      <c r="F81" s="46"/>
      <c r="G81" s="46"/>
      <c r="H81" s="46"/>
      <c r="I81" s="46"/>
      <c r="J81" s="46"/>
      <c r="K81" s="46"/>
      <c r="L81" s="46"/>
      <c r="M81" s="46"/>
      <c r="N81" s="46"/>
      <c r="O81" s="46"/>
      <c r="P81" s="46"/>
      <c r="Q81" s="46"/>
      <c r="R81" s="46"/>
      <c r="S81" s="46"/>
      <c r="T81" s="46"/>
      <c r="U81" s="46"/>
      <c r="V81" s="46"/>
      <c r="W81" s="46"/>
      <c r="X81" s="266"/>
      <c r="Y81" s="267"/>
      <c r="Z81" s="267"/>
      <c r="AA81" s="267"/>
      <c r="AB81" s="267"/>
      <c r="AC81" s="267"/>
      <c r="AD81" s="267"/>
      <c r="AE81" s="267"/>
      <c r="AF81" s="267"/>
      <c r="AG81" s="267"/>
      <c r="AH81" s="267"/>
      <c r="AI81" s="267"/>
      <c r="AJ81" s="267"/>
      <c r="AK81" s="267"/>
      <c r="AL81" s="267"/>
      <c r="AM81" s="267"/>
      <c r="AN81" s="267"/>
      <c r="AO81" s="267"/>
      <c r="AP81" s="267"/>
      <c r="AQ81" s="267"/>
      <c r="AR81" s="267"/>
      <c r="AS81" s="267"/>
    </row>
    <row r="82" spans="1:45" s="4" customFormat="1" ht="25.5" customHeight="1" x14ac:dyDescent="0.15">
      <c r="A82" s="47"/>
      <c r="B82" s="48" t="s">
        <v>207</v>
      </c>
      <c r="C82" s="49"/>
      <c r="D82" s="49"/>
      <c r="E82" s="49"/>
      <c r="F82" s="49"/>
      <c r="G82" s="49"/>
      <c r="H82" s="49"/>
      <c r="I82" s="49"/>
      <c r="J82" s="49"/>
      <c r="K82" s="49"/>
      <c r="L82" s="22"/>
      <c r="M82" s="22"/>
      <c r="N82" s="49"/>
      <c r="O82" s="50"/>
      <c r="P82" s="49"/>
      <c r="Q82" s="51"/>
      <c r="R82" s="49"/>
      <c r="S82" s="51"/>
      <c r="T82" s="49"/>
      <c r="U82" s="51"/>
      <c r="V82" s="49"/>
      <c r="W82" s="51"/>
      <c r="X82" s="268"/>
      <c r="Y82" s="269"/>
      <c r="Z82" s="269"/>
      <c r="AA82" s="269"/>
      <c r="AB82" s="269"/>
      <c r="AC82" s="269"/>
      <c r="AD82" s="269"/>
      <c r="AE82" s="269"/>
      <c r="AF82" s="269"/>
      <c r="AG82" s="269"/>
      <c r="AH82" s="269"/>
      <c r="AI82" s="269"/>
      <c r="AJ82" s="269"/>
      <c r="AK82" s="269"/>
      <c r="AL82" s="269"/>
      <c r="AM82" s="269"/>
      <c r="AN82" s="269"/>
      <c r="AO82" s="269"/>
      <c r="AP82" s="269"/>
      <c r="AQ82" s="269"/>
      <c r="AR82" s="269"/>
      <c r="AS82" s="269"/>
    </row>
    <row r="83" spans="1:45" s="4" customFormat="1" ht="25.5" customHeight="1" x14ac:dyDescent="0.15">
      <c r="A83" s="47"/>
      <c r="B83" s="285"/>
      <c r="C83" s="52" t="s">
        <v>208</v>
      </c>
      <c r="D83" s="49"/>
      <c r="E83" s="22"/>
      <c r="F83" s="49"/>
      <c r="G83" s="49"/>
      <c r="H83" s="49"/>
      <c r="I83" s="49"/>
      <c r="J83" s="49"/>
      <c r="K83" s="49"/>
      <c r="L83" s="49"/>
      <c r="M83" s="285"/>
      <c r="N83" s="52" t="s">
        <v>211</v>
      </c>
      <c r="O83" s="51"/>
      <c r="P83" s="51"/>
      <c r="Q83" s="51"/>
      <c r="R83" s="51"/>
      <c r="S83" s="51"/>
      <c r="T83" s="51"/>
      <c r="U83" s="51"/>
      <c r="V83" s="51"/>
      <c r="W83" s="22"/>
      <c r="X83" s="268"/>
      <c r="Y83" s="269"/>
      <c r="Z83" s="269"/>
      <c r="AA83" s="269"/>
      <c r="AB83" s="269"/>
      <c r="AC83" s="269"/>
      <c r="AD83" s="269"/>
      <c r="AE83" s="269"/>
      <c r="AF83" s="269"/>
      <c r="AG83" s="269"/>
      <c r="AH83" s="269"/>
      <c r="AI83" s="269"/>
      <c r="AJ83" s="269"/>
      <c r="AK83" s="269"/>
      <c r="AL83" s="269"/>
      <c r="AM83" s="269"/>
      <c r="AN83" s="269"/>
      <c r="AO83" s="269"/>
      <c r="AP83" s="269"/>
      <c r="AQ83" s="269"/>
      <c r="AR83" s="269"/>
      <c r="AS83" s="269"/>
    </row>
    <row r="84" spans="1:45" s="4" customFormat="1" ht="25.5" customHeight="1" x14ac:dyDescent="0.15">
      <c r="A84" s="47"/>
      <c r="B84" s="285"/>
      <c r="C84" s="52" t="s">
        <v>209</v>
      </c>
      <c r="D84" s="49"/>
      <c r="E84" s="22"/>
      <c r="F84" s="49"/>
      <c r="G84" s="49"/>
      <c r="H84" s="49"/>
      <c r="I84" s="49"/>
      <c r="J84" s="49"/>
      <c r="K84" s="49"/>
      <c r="L84" s="49"/>
      <c r="M84" s="282"/>
      <c r="N84" s="804" t="s">
        <v>212</v>
      </c>
      <c r="O84" s="805"/>
      <c r="P84" s="805"/>
      <c r="Q84" s="805"/>
      <c r="R84" s="805"/>
      <c r="S84" s="805"/>
      <c r="T84" s="805"/>
      <c r="U84" s="805"/>
      <c r="V84" s="805"/>
      <c r="W84" s="805"/>
      <c r="X84" s="268"/>
      <c r="Y84" s="269"/>
      <c r="Z84" s="269"/>
      <c r="AA84" s="269"/>
      <c r="AB84" s="269"/>
      <c r="AC84" s="269"/>
      <c r="AD84" s="269"/>
      <c r="AE84" s="269"/>
      <c r="AF84" s="269"/>
      <c r="AG84" s="269"/>
      <c r="AH84" s="269"/>
      <c r="AI84" s="269"/>
      <c r="AJ84" s="269"/>
      <c r="AK84" s="269"/>
      <c r="AL84" s="269"/>
      <c r="AM84" s="269"/>
      <c r="AN84" s="269"/>
      <c r="AO84" s="269"/>
      <c r="AP84" s="269"/>
      <c r="AQ84" s="269"/>
      <c r="AR84" s="269"/>
      <c r="AS84" s="269"/>
    </row>
    <row r="85" spans="1:45" s="4" customFormat="1" ht="25.5" customHeight="1" x14ac:dyDescent="0.15">
      <c r="A85" s="47"/>
      <c r="B85" s="285"/>
      <c r="C85" s="52" t="s">
        <v>210</v>
      </c>
      <c r="D85" s="49"/>
      <c r="E85" s="22"/>
      <c r="F85" s="49"/>
      <c r="G85" s="49"/>
      <c r="H85" s="49"/>
      <c r="I85" s="49"/>
      <c r="J85" s="49"/>
      <c r="K85" s="49"/>
      <c r="L85" s="49"/>
      <c r="M85" s="122"/>
      <c r="N85" s="52" t="s">
        <v>213</v>
      </c>
      <c r="O85" s="51"/>
      <c r="P85" s="22"/>
      <c r="Q85" s="703"/>
      <c r="R85" s="704"/>
      <c r="S85" s="704"/>
      <c r="T85" s="704"/>
      <c r="U85" s="704"/>
      <c r="V85" s="705"/>
      <c r="W85" s="22"/>
      <c r="X85" s="268"/>
      <c r="Y85" s="269"/>
      <c r="Z85" s="269"/>
      <c r="AA85" s="269"/>
      <c r="AB85" s="269"/>
      <c r="AC85" s="269"/>
      <c r="AD85" s="269"/>
      <c r="AE85" s="269"/>
      <c r="AF85" s="269"/>
      <c r="AG85" s="269"/>
      <c r="AH85" s="269"/>
      <c r="AI85" s="269"/>
      <c r="AJ85" s="269"/>
      <c r="AK85" s="269"/>
      <c r="AL85" s="269"/>
      <c r="AM85" s="269"/>
      <c r="AN85" s="269"/>
      <c r="AO85" s="269"/>
      <c r="AP85" s="269"/>
      <c r="AQ85" s="269"/>
      <c r="AR85" s="269"/>
      <c r="AS85" s="269"/>
    </row>
    <row r="86" spans="1:45" s="4" customFormat="1" ht="25.5" customHeight="1" x14ac:dyDescent="0.15">
      <c r="A86" s="47"/>
      <c r="B86" s="53" t="s">
        <v>217</v>
      </c>
      <c r="C86" s="49"/>
      <c r="D86" s="49"/>
      <c r="E86" s="49"/>
      <c r="F86" s="49"/>
      <c r="G86" s="49"/>
      <c r="H86" s="49"/>
      <c r="I86" s="49"/>
      <c r="J86" s="49"/>
      <c r="K86" s="49"/>
      <c r="L86" s="22"/>
      <c r="M86" s="54"/>
      <c r="N86" s="50"/>
      <c r="O86" s="49"/>
      <c r="P86" s="51"/>
      <c r="Q86" s="49"/>
      <c r="R86" s="51"/>
      <c r="S86" s="49"/>
      <c r="T86" s="51"/>
      <c r="U86" s="49"/>
      <c r="V86" s="51"/>
      <c r="W86" s="22"/>
      <c r="X86" s="268"/>
      <c r="Y86" s="269"/>
      <c r="Z86" s="269"/>
      <c r="AA86" s="269"/>
      <c r="AB86" s="269"/>
      <c r="AC86" s="269"/>
      <c r="AD86" s="269"/>
      <c r="AE86" s="269"/>
      <c r="AF86" s="269"/>
      <c r="AG86" s="269"/>
      <c r="AH86" s="269"/>
      <c r="AI86" s="269"/>
      <c r="AJ86" s="269"/>
      <c r="AK86" s="269"/>
      <c r="AL86" s="269"/>
      <c r="AM86" s="269"/>
      <c r="AN86" s="269"/>
      <c r="AO86" s="269"/>
      <c r="AP86" s="269"/>
      <c r="AQ86" s="269"/>
      <c r="AR86" s="269"/>
      <c r="AS86" s="269"/>
    </row>
    <row r="87" spans="1:45" s="4" customFormat="1" ht="23.25" customHeight="1" x14ac:dyDescent="0.15">
      <c r="A87" s="47"/>
      <c r="B87" s="285"/>
      <c r="C87" s="52" t="s">
        <v>214</v>
      </c>
      <c r="D87" s="22"/>
      <c r="E87" s="49"/>
      <c r="F87" s="49"/>
      <c r="G87" s="49"/>
      <c r="H87" s="49"/>
      <c r="I87" s="49"/>
      <c r="J87" s="49"/>
      <c r="K87" s="49"/>
      <c r="L87" s="49"/>
      <c r="M87" s="285"/>
      <c r="N87" s="52" t="s">
        <v>218</v>
      </c>
      <c r="O87" s="51"/>
      <c r="P87" s="51"/>
      <c r="Q87" s="51"/>
      <c r="R87" s="51"/>
      <c r="S87" s="51"/>
      <c r="T87" s="51"/>
      <c r="U87" s="51"/>
      <c r="V87" s="51"/>
      <c r="W87" s="22"/>
      <c r="X87" s="268"/>
      <c r="Y87" s="269"/>
      <c r="Z87" s="269"/>
      <c r="AA87" s="269"/>
      <c r="AB87" s="269"/>
      <c r="AC87" s="269"/>
      <c r="AD87" s="269"/>
      <c r="AE87" s="269"/>
      <c r="AF87" s="269"/>
      <c r="AG87" s="269"/>
      <c r="AH87" s="269"/>
      <c r="AI87" s="269"/>
      <c r="AJ87" s="269"/>
      <c r="AK87" s="269"/>
      <c r="AL87" s="269"/>
      <c r="AM87" s="269"/>
      <c r="AN87" s="269"/>
      <c r="AO87" s="269"/>
      <c r="AP87" s="269"/>
      <c r="AQ87" s="269"/>
      <c r="AR87" s="269"/>
      <c r="AS87" s="269"/>
    </row>
    <row r="88" spans="1:45" s="4" customFormat="1" ht="23.25" customHeight="1" x14ac:dyDescent="0.15">
      <c r="A88" s="47"/>
      <c r="B88" s="285"/>
      <c r="C88" s="52" t="s">
        <v>215</v>
      </c>
      <c r="D88" s="22"/>
      <c r="E88" s="49"/>
      <c r="F88" s="49"/>
      <c r="G88" s="49"/>
      <c r="H88" s="49"/>
      <c r="I88" s="49"/>
      <c r="J88" s="49"/>
      <c r="K88" s="49"/>
      <c r="L88" s="49"/>
      <c r="M88" s="285"/>
      <c r="N88" s="52" t="s">
        <v>219</v>
      </c>
      <c r="O88" s="51"/>
      <c r="P88" s="22"/>
      <c r="Q88" s="703"/>
      <c r="R88" s="704"/>
      <c r="S88" s="704"/>
      <c r="T88" s="704"/>
      <c r="U88" s="704"/>
      <c r="V88" s="705"/>
      <c r="W88" s="22"/>
      <c r="X88" s="268"/>
      <c r="Y88" s="269"/>
      <c r="Z88" s="269"/>
      <c r="AA88" s="269"/>
      <c r="AB88" s="269"/>
      <c r="AC88" s="269"/>
      <c r="AD88" s="269"/>
      <c r="AE88" s="269"/>
      <c r="AF88" s="269"/>
      <c r="AG88" s="269"/>
      <c r="AH88" s="269"/>
      <c r="AI88" s="269"/>
      <c r="AJ88" s="269"/>
      <c r="AK88" s="269"/>
      <c r="AL88" s="269"/>
      <c r="AM88" s="269"/>
      <c r="AN88" s="269"/>
      <c r="AO88" s="269"/>
      <c r="AP88" s="269"/>
      <c r="AQ88" s="269"/>
      <c r="AR88" s="269"/>
      <c r="AS88" s="269"/>
    </row>
    <row r="89" spans="1:45" s="4" customFormat="1" ht="23.25" customHeight="1" x14ac:dyDescent="0.15">
      <c r="A89" s="47"/>
      <c r="B89" s="285"/>
      <c r="C89" s="52" t="s">
        <v>216</v>
      </c>
      <c r="D89" s="22"/>
      <c r="E89" s="49"/>
      <c r="F89" s="49"/>
      <c r="G89" s="49"/>
      <c r="H89" s="49"/>
      <c r="I89" s="49"/>
      <c r="J89" s="49"/>
      <c r="K89" s="49"/>
      <c r="L89" s="49"/>
      <c r="M89" s="22"/>
      <c r="N89" s="55"/>
      <c r="O89" s="49" t="s">
        <v>58</v>
      </c>
      <c r="P89" s="51"/>
      <c r="Q89" s="51"/>
      <c r="R89" s="51"/>
      <c r="S89" s="51"/>
      <c r="T89" s="51"/>
      <c r="U89" s="51"/>
      <c r="V89" s="51"/>
      <c r="W89" s="51"/>
      <c r="X89" s="268"/>
      <c r="Y89" s="269"/>
      <c r="Z89" s="269"/>
      <c r="AA89" s="269"/>
      <c r="AB89" s="269"/>
      <c r="AC89" s="269"/>
      <c r="AD89" s="269"/>
      <c r="AE89" s="269"/>
      <c r="AF89" s="269"/>
      <c r="AG89" s="269"/>
      <c r="AH89" s="269"/>
      <c r="AI89" s="269"/>
      <c r="AJ89" s="269"/>
      <c r="AK89" s="269"/>
      <c r="AL89" s="269"/>
      <c r="AM89" s="269"/>
      <c r="AN89" s="269"/>
      <c r="AO89" s="269"/>
      <c r="AP89" s="269"/>
      <c r="AQ89" s="269"/>
      <c r="AR89" s="269"/>
      <c r="AS89" s="269"/>
    </row>
    <row r="90" spans="1:45" s="4" customFormat="1" ht="23.25" customHeight="1" x14ac:dyDescent="0.15">
      <c r="A90" s="47"/>
      <c r="B90" s="53" t="s">
        <v>298</v>
      </c>
      <c r="C90" s="49"/>
      <c r="D90" s="49"/>
      <c r="E90" s="49"/>
      <c r="F90" s="49"/>
      <c r="G90" s="49"/>
      <c r="H90" s="49"/>
      <c r="I90" s="49"/>
      <c r="J90" s="49"/>
      <c r="K90" s="49"/>
      <c r="L90" s="22"/>
      <c r="M90" s="22"/>
      <c r="N90" s="54"/>
      <c r="O90" s="50"/>
      <c r="P90" s="49"/>
      <c r="Q90" s="51"/>
      <c r="R90" s="49"/>
      <c r="S90" s="51"/>
      <c r="T90" s="49"/>
      <c r="U90" s="51"/>
      <c r="V90" s="49"/>
      <c r="W90" s="51"/>
      <c r="X90" s="268"/>
      <c r="Y90" s="270"/>
      <c r="Z90" s="269"/>
      <c r="AA90" s="269"/>
      <c r="AB90" s="269"/>
      <c r="AC90" s="269"/>
      <c r="AD90" s="269"/>
      <c r="AE90" s="269"/>
      <c r="AF90" s="269"/>
      <c r="AG90" s="269"/>
      <c r="AH90" s="269"/>
      <c r="AI90" s="269"/>
      <c r="AJ90" s="269"/>
      <c r="AK90" s="269"/>
      <c r="AL90" s="269"/>
      <c r="AM90" s="269"/>
      <c r="AN90" s="269"/>
      <c r="AO90" s="269"/>
      <c r="AP90" s="269"/>
      <c r="AQ90" s="269"/>
      <c r="AR90" s="269"/>
      <c r="AS90" s="269"/>
    </row>
    <row r="91" spans="1:45" s="4" customFormat="1" ht="23.25" customHeight="1" x14ac:dyDescent="0.15">
      <c r="A91" s="47"/>
      <c r="B91" s="285"/>
      <c r="C91" s="52" t="s">
        <v>299</v>
      </c>
      <c r="D91" s="22"/>
      <c r="E91" s="49"/>
      <c r="F91" s="49"/>
      <c r="G91" s="49"/>
      <c r="H91" s="49"/>
      <c r="I91" s="49"/>
      <c r="J91" s="49"/>
      <c r="K91" s="49"/>
      <c r="L91" s="49"/>
      <c r="M91" s="285"/>
      <c r="N91" s="52" t="s">
        <v>223</v>
      </c>
      <c r="O91" s="49"/>
      <c r="P91" s="49"/>
      <c r="Q91" s="49"/>
      <c r="R91" s="49"/>
      <c r="S91" s="49"/>
      <c r="T91" s="49"/>
      <c r="U91" s="22"/>
      <c r="V91" s="51"/>
      <c r="W91" s="22"/>
      <c r="X91" s="268"/>
      <c r="Y91" s="270"/>
      <c r="Z91" s="269"/>
      <c r="AA91" s="269"/>
      <c r="AB91" s="269"/>
      <c r="AC91" s="269"/>
      <c r="AD91" s="269"/>
      <c r="AE91" s="269"/>
      <c r="AF91" s="269"/>
      <c r="AG91" s="269"/>
      <c r="AH91" s="269"/>
      <c r="AI91" s="269"/>
      <c r="AJ91" s="269"/>
      <c r="AK91" s="269"/>
      <c r="AL91" s="269"/>
      <c r="AM91" s="269"/>
      <c r="AN91" s="269"/>
      <c r="AO91" s="269"/>
      <c r="AP91" s="269"/>
      <c r="AQ91" s="269"/>
      <c r="AR91" s="269"/>
      <c r="AS91" s="269"/>
    </row>
    <row r="92" spans="1:45" s="4" customFormat="1" ht="23.25" customHeight="1" x14ac:dyDescent="0.15">
      <c r="A92" s="47"/>
      <c r="B92" s="285"/>
      <c r="C92" s="52" t="s">
        <v>220</v>
      </c>
      <c r="D92" s="22"/>
      <c r="E92" s="49"/>
      <c r="F92" s="49"/>
      <c r="G92" s="49"/>
      <c r="H92" s="49"/>
      <c r="I92" s="49"/>
      <c r="J92" s="49"/>
      <c r="K92" s="49"/>
      <c r="L92" s="49"/>
      <c r="M92" s="285"/>
      <c r="N92" s="52" t="s">
        <v>224</v>
      </c>
      <c r="O92" s="49"/>
      <c r="P92" s="49"/>
      <c r="Q92" s="49"/>
      <c r="R92" s="49"/>
      <c r="S92" s="49"/>
      <c r="T92" s="49"/>
      <c r="U92" s="22"/>
      <c r="V92" s="51"/>
      <c r="W92" s="22"/>
      <c r="X92" s="268"/>
      <c r="Y92" s="269"/>
      <c r="Z92" s="269"/>
      <c r="AA92" s="269"/>
      <c r="AB92" s="269"/>
      <c r="AC92" s="269"/>
      <c r="AD92" s="269"/>
      <c r="AE92" s="269"/>
      <c r="AF92" s="269"/>
      <c r="AG92" s="269"/>
      <c r="AH92" s="269"/>
      <c r="AI92" s="269"/>
      <c r="AJ92" s="269"/>
      <c r="AK92" s="269"/>
      <c r="AL92" s="269"/>
      <c r="AM92" s="269"/>
      <c r="AN92" s="269"/>
      <c r="AO92" s="269"/>
      <c r="AP92" s="269"/>
      <c r="AQ92" s="269"/>
      <c r="AR92" s="269"/>
      <c r="AS92" s="269"/>
    </row>
    <row r="93" spans="1:45" s="4" customFormat="1" ht="23.25" customHeight="1" x14ac:dyDescent="0.15">
      <c r="A93" s="47"/>
      <c r="B93" s="285"/>
      <c r="C93" s="52" t="s">
        <v>221</v>
      </c>
      <c r="D93" s="22"/>
      <c r="E93" s="49"/>
      <c r="F93" s="49"/>
      <c r="G93" s="49"/>
      <c r="H93" s="49"/>
      <c r="I93" s="49"/>
      <c r="J93" s="49"/>
      <c r="K93" s="49"/>
      <c r="L93" s="49"/>
      <c r="M93" s="285"/>
      <c r="N93" s="52" t="s">
        <v>225</v>
      </c>
      <c r="O93" s="49"/>
      <c r="P93" s="22"/>
      <c r="Q93" s="703"/>
      <c r="R93" s="704"/>
      <c r="S93" s="704"/>
      <c r="T93" s="704"/>
      <c r="U93" s="704"/>
      <c r="V93" s="705"/>
      <c r="W93" s="22"/>
      <c r="X93" s="268"/>
      <c r="Y93" s="269"/>
      <c r="Z93" s="269"/>
      <c r="AA93" s="269"/>
      <c r="AB93" s="269"/>
      <c r="AC93" s="269"/>
      <c r="AD93" s="269"/>
      <c r="AE93" s="269"/>
      <c r="AF93" s="269"/>
      <c r="AG93" s="269"/>
      <c r="AH93" s="269"/>
      <c r="AI93" s="269"/>
      <c r="AJ93" s="269"/>
      <c r="AK93" s="269"/>
      <c r="AL93" s="269"/>
      <c r="AM93" s="269"/>
      <c r="AN93" s="269"/>
      <c r="AO93" s="269"/>
      <c r="AP93" s="269"/>
      <c r="AQ93" s="269"/>
      <c r="AR93" s="269"/>
      <c r="AS93" s="269"/>
    </row>
    <row r="94" spans="1:45" s="4" customFormat="1" ht="23.25" customHeight="1" x14ac:dyDescent="0.15">
      <c r="A94" s="47"/>
      <c r="B94" s="285"/>
      <c r="C94" s="52" t="s">
        <v>222</v>
      </c>
      <c r="D94" s="22"/>
      <c r="E94" s="22"/>
      <c r="F94" s="22"/>
      <c r="G94" s="22"/>
      <c r="H94" s="22"/>
      <c r="I94" s="22"/>
      <c r="J94" s="22"/>
      <c r="K94" s="22"/>
      <c r="L94" s="22"/>
      <c r="M94" s="55"/>
      <c r="N94" s="56" t="s">
        <v>58</v>
      </c>
      <c r="O94" s="51"/>
      <c r="P94" s="22"/>
      <c r="Q94" s="22"/>
      <c r="R94" s="22"/>
      <c r="S94" s="22"/>
      <c r="T94" s="22"/>
      <c r="U94" s="22"/>
      <c r="V94" s="22"/>
      <c r="W94" s="22"/>
      <c r="X94" s="268"/>
      <c r="Y94" s="269"/>
      <c r="Z94" s="269"/>
      <c r="AA94" s="269"/>
      <c r="AB94" s="269"/>
      <c r="AC94" s="269"/>
      <c r="AD94" s="269"/>
      <c r="AE94" s="269"/>
      <c r="AF94" s="269"/>
      <c r="AG94" s="269"/>
      <c r="AH94" s="269"/>
      <c r="AI94" s="269"/>
      <c r="AJ94" s="269"/>
      <c r="AK94" s="269"/>
      <c r="AL94" s="269"/>
      <c r="AM94" s="269"/>
      <c r="AN94" s="269"/>
      <c r="AO94" s="269"/>
      <c r="AP94" s="269"/>
      <c r="AQ94" s="269"/>
      <c r="AR94" s="269"/>
      <c r="AS94" s="269"/>
    </row>
    <row r="95" spans="1:45" s="4" customFormat="1" ht="23.25" customHeight="1" x14ac:dyDescent="0.15">
      <c r="A95" s="47"/>
      <c r="B95" s="803" t="s">
        <v>226</v>
      </c>
      <c r="C95" s="803"/>
      <c r="D95" s="803"/>
      <c r="E95" s="803"/>
      <c r="F95" s="803"/>
      <c r="G95" s="803"/>
      <c r="H95" s="803"/>
      <c r="I95" s="803"/>
      <c r="J95" s="803"/>
      <c r="K95" s="803"/>
      <c r="L95" s="803"/>
      <c r="M95" s="803"/>
      <c r="N95" s="803"/>
      <c r="O95" s="803"/>
      <c r="P95" s="803"/>
      <c r="Q95" s="803"/>
      <c r="R95" s="803"/>
      <c r="S95" s="803"/>
      <c r="T95" s="803"/>
      <c r="U95" s="803"/>
      <c r="V95" s="803"/>
      <c r="W95" s="803"/>
      <c r="X95" s="268"/>
      <c r="Y95" s="264" t="s">
        <v>482</v>
      </c>
      <c r="Z95" s="269"/>
      <c r="AA95" s="269"/>
      <c r="AB95" s="269"/>
      <c r="AC95" s="269"/>
      <c r="AD95" s="269"/>
      <c r="AE95" s="269"/>
      <c r="AF95" s="269"/>
      <c r="AG95" s="269"/>
      <c r="AH95" s="269"/>
      <c r="AI95" s="269"/>
      <c r="AJ95" s="269"/>
      <c r="AK95" s="269"/>
      <c r="AL95" s="269"/>
      <c r="AM95" s="269"/>
      <c r="AN95" s="269"/>
      <c r="AO95" s="269"/>
      <c r="AP95" s="269"/>
      <c r="AQ95" s="269"/>
      <c r="AR95" s="269"/>
      <c r="AS95" s="269"/>
    </row>
    <row r="96" spans="1:45" s="4" customFormat="1" ht="23.25" customHeight="1" x14ac:dyDescent="0.15">
      <c r="A96" s="47"/>
      <c r="B96" s="285"/>
      <c r="C96" s="605" t="s">
        <v>300</v>
      </c>
      <c r="D96" s="606"/>
      <c r="E96" s="606"/>
      <c r="F96" s="606"/>
      <c r="G96" s="606"/>
      <c r="H96" s="606"/>
      <c r="I96" s="606"/>
      <c r="J96" s="606"/>
      <c r="K96" s="606"/>
      <c r="L96" s="607"/>
      <c r="M96" s="285"/>
      <c r="N96" s="800" t="s">
        <v>229</v>
      </c>
      <c r="O96" s="680"/>
      <c r="P96" s="680"/>
      <c r="Q96" s="680"/>
      <c r="R96" s="680"/>
      <c r="S96" s="680"/>
      <c r="T96" s="680"/>
      <c r="U96" s="680"/>
      <c r="V96" s="680"/>
      <c r="W96" s="22"/>
      <c r="X96" s="268"/>
      <c r="Y96" s="265" t="str">
        <f>IF(COUNTIF(B96:M100,"○")&gt;0,"OK","必須要件ですので、毎年活動する計画としてください。")</f>
        <v>必須要件ですので、毎年活動する計画としてください。</v>
      </c>
      <c r="Z96" s="269"/>
      <c r="AA96" s="269"/>
      <c r="AB96" s="269"/>
      <c r="AC96" s="269"/>
      <c r="AD96" s="269"/>
      <c r="AE96" s="269"/>
      <c r="AF96" s="269"/>
      <c r="AG96" s="269"/>
      <c r="AH96" s="269"/>
      <c r="AI96" s="269"/>
      <c r="AJ96" s="269"/>
      <c r="AK96" s="269"/>
      <c r="AL96" s="269"/>
      <c r="AM96" s="269"/>
      <c r="AN96" s="269"/>
      <c r="AO96" s="269"/>
      <c r="AP96" s="269"/>
      <c r="AQ96" s="269"/>
      <c r="AR96" s="269"/>
      <c r="AS96" s="269"/>
    </row>
    <row r="97" spans="1:45" s="4" customFormat="1" ht="23.25" customHeight="1" x14ac:dyDescent="0.15">
      <c r="A97" s="47"/>
      <c r="B97" s="285"/>
      <c r="C97" s="662" t="s">
        <v>227</v>
      </c>
      <c r="D97" s="663"/>
      <c r="E97" s="663"/>
      <c r="F97" s="663"/>
      <c r="G97" s="663"/>
      <c r="H97" s="663"/>
      <c r="I97" s="663"/>
      <c r="J97" s="663"/>
      <c r="K97" s="663"/>
      <c r="L97" s="664"/>
      <c r="M97" s="285"/>
      <c r="N97" s="49" t="s">
        <v>230</v>
      </c>
      <c r="O97" s="22"/>
      <c r="P97" s="51"/>
      <c r="Q97" s="51"/>
      <c r="R97" s="51"/>
      <c r="S97" s="51"/>
      <c r="T97" s="51"/>
      <c r="U97" s="51"/>
      <c r="V97" s="51"/>
      <c r="W97" s="22"/>
      <c r="X97" s="268"/>
      <c r="Y97" s="269"/>
      <c r="Z97" s="269"/>
      <c r="AA97" s="269"/>
      <c r="AB97" s="269"/>
      <c r="AC97" s="269"/>
      <c r="AD97" s="269"/>
      <c r="AE97" s="269"/>
      <c r="AF97" s="269"/>
      <c r="AG97" s="269"/>
      <c r="AH97" s="269"/>
      <c r="AI97" s="269"/>
      <c r="AJ97" s="269"/>
      <c r="AK97" s="269"/>
      <c r="AL97" s="269"/>
      <c r="AM97" s="269"/>
      <c r="AN97" s="269"/>
      <c r="AO97" s="269"/>
      <c r="AP97" s="269"/>
      <c r="AQ97" s="269"/>
      <c r="AR97" s="269"/>
      <c r="AS97" s="269"/>
    </row>
    <row r="98" spans="1:45" s="4" customFormat="1" ht="23.25" customHeight="1" x14ac:dyDescent="0.15">
      <c r="A98" s="47"/>
      <c r="B98" s="285"/>
      <c r="C98" s="605" t="s">
        <v>228</v>
      </c>
      <c r="D98" s="606"/>
      <c r="E98" s="606"/>
      <c r="F98" s="606"/>
      <c r="G98" s="606"/>
      <c r="H98" s="606"/>
      <c r="I98" s="606"/>
      <c r="J98" s="606"/>
      <c r="K98" s="606"/>
      <c r="L98" s="607"/>
      <c r="M98" s="285"/>
      <c r="N98" s="52" t="s">
        <v>231</v>
      </c>
      <c r="O98" s="49"/>
      <c r="P98" s="22"/>
      <c r="Q98" s="703"/>
      <c r="R98" s="704"/>
      <c r="S98" s="704"/>
      <c r="T98" s="704"/>
      <c r="U98" s="704"/>
      <c r="V98" s="705"/>
      <c r="W98" s="22"/>
      <c r="X98" s="268"/>
      <c r="Y98" s="269"/>
      <c r="Z98" s="269"/>
      <c r="AA98" s="269"/>
      <c r="AB98" s="269"/>
      <c r="AC98" s="269"/>
      <c r="AD98" s="269"/>
      <c r="AE98" s="269"/>
      <c r="AF98" s="269"/>
      <c r="AG98" s="269"/>
      <c r="AH98" s="269"/>
      <c r="AI98" s="269"/>
      <c r="AJ98" s="269"/>
      <c r="AK98" s="269"/>
      <c r="AL98" s="269"/>
      <c r="AM98" s="269"/>
      <c r="AN98" s="269"/>
      <c r="AO98" s="269"/>
      <c r="AP98" s="269"/>
      <c r="AQ98" s="269"/>
      <c r="AR98" s="269"/>
      <c r="AS98" s="269"/>
    </row>
    <row r="99" spans="1:45" s="4" customFormat="1" ht="27" customHeight="1" x14ac:dyDescent="0.15">
      <c r="A99" s="47"/>
      <c r="B99" s="285"/>
      <c r="C99" s="140" t="s">
        <v>481</v>
      </c>
      <c r="D99" s="57"/>
      <c r="E99" s="57"/>
      <c r="F99" s="57"/>
      <c r="G99" s="57"/>
      <c r="H99" s="57"/>
      <c r="I99" s="57"/>
      <c r="J99" s="57"/>
      <c r="K99" s="57"/>
      <c r="L99" s="57"/>
      <c r="M99" s="22"/>
      <c r="N99" s="54"/>
      <c r="O99" s="51"/>
      <c r="P99" s="51"/>
      <c r="Q99" s="51"/>
      <c r="R99" s="51"/>
      <c r="S99" s="51"/>
      <c r="T99" s="51"/>
      <c r="U99" s="51"/>
      <c r="V99" s="51"/>
      <c r="W99" s="51"/>
      <c r="X99" s="268"/>
      <c r="Y99" s="269"/>
      <c r="Z99" s="269"/>
      <c r="AA99" s="269"/>
      <c r="AB99" s="269"/>
      <c r="AC99" s="269"/>
      <c r="AD99" s="269"/>
      <c r="AE99" s="269"/>
      <c r="AF99" s="269"/>
      <c r="AG99" s="269"/>
      <c r="AH99" s="269"/>
      <c r="AI99" s="269"/>
      <c r="AJ99" s="269"/>
      <c r="AK99" s="269"/>
      <c r="AL99" s="269"/>
      <c r="AM99" s="269"/>
      <c r="AN99" s="269"/>
      <c r="AO99" s="269"/>
      <c r="AP99" s="269"/>
      <c r="AQ99" s="269"/>
      <c r="AR99" s="269"/>
      <c r="AS99" s="269"/>
    </row>
    <row r="100" spans="1:45" s="4" customFormat="1" ht="6" customHeight="1" x14ac:dyDescent="0.15">
      <c r="A100" s="47"/>
      <c r="B100" s="28"/>
      <c r="C100" s="36"/>
      <c r="D100" s="7"/>
      <c r="E100" s="7"/>
      <c r="F100" s="7"/>
      <c r="G100" s="7"/>
      <c r="H100" s="7"/>
      <c r="I100" s="7"/>
      <c r="J100" s="7"/>
      <c r="K100" s="7"/>
      <c r="L100" s="7"/>
      <c r="M100" s="7"/>
      <c r="N100" s="28"/>
      <c r="O100" s="58"/>
      <c r="P100" s="58"/>
      <c r="Q100" s="58"/>
      <c r="R100" s="58"/>
      <c r="S100" s="58"/>
      <c r="T100" s="58"/>
      <c r="U100" s="58"/>
      <c r="V100" s="58"/>
      <c r="W100" s="58"/>
      <c r="X100" s="268"/>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row>
    <row r="101" spans="1:45" ht="19.5" customHeight="1" x14ac:dyDescent="0.15">
      <c r="A101" s="139" t="s">
        <v>147</v>
      </c>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row>
    <row r="102" spans="1:45" s="7" customFormat="1" ht="19.5" customHeight="1" x14ac:dyDescent="0.15">
      <c r="A102" s="138" t="s">
        <v>301</v>
      </c>
      <c r="K102" s="7" t="s">
        <v>155</v>
      </c>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row>
    <row r="103" spans="1:45" ht="19.5" customHeight="1" x14ac:dyDescent="0.4">
      <c r="A103" s="17"/>
      <c r="B103" s="677" t="s">
        <v>0</v>
      </c>
      <c r="C103" s="677"/>
      <c r="D103" s="677"/>
      <c r="E103" s="651" t="s">
        <v>16</v>
      </c>
      <c r="F103" s="652"/>
      <c r="G103" s="652"/>
      <c r="H103" s="652"/>
      <c r="I103" s="652"/>
      <c r="J103" s="653"/>
      <c r="K103" s="808" t="s">
        <v>67</v>
      </c>
      <c r="L103" s="808"/>
      <c r="M103" s="808"/>
      <c r="N103" s="808"/>
      <c r="O103" s="808"/>
      <c r="P103" s="808"/>
      <c r="Q103" s="808"/>
      <c r="R103" s="808"/>
      <c r="S103" s="808"/>
      <c r="T103" s="808"/>
      <c r="U103" s="808"/>
      <c r="V103" s="808"/>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row>
    <row r="104" spans="1:45" s="2" customFormat="1" ht="23.25" customHeight="1" x14ac:dyDescent="0.15">
      <c r="A104" s="3"/>
      <c r="B104" s="677"/>
      <c r="C104" s="677"/>
      <c r="D104" s="677"/>
      <c r="E104" s="654"/>
      <c r="F104" s="655"/>
      <c r="G104" s="655"/>
      <c r="H104" s="655"/>
      <c r="I104" s="655"/>
      <c r="J104" s="656"/>
      <c r="K104" s="104" t="s">
        <v>45</v>
      </c>
      <c r="L104" s="104" t="s">
        <v>46</v>
      </c>
      <c r="M104" s="104" t="s">
        <v>47</v>
      </c>
      <c r="N104" s="104" t="s">
        <v>48</v>
      </c>
      <c r="O104" s="104" t="s">
        <v>49</v>
      </c>
      <c r="P104" s="104" t="s">
        <v>50</v>
      </c>
      <c r="Q104" s="104" t="s">
        <v>51</v>
      </c>
      <c r="R104" s="104" t="s">
        <v>52</v>
      </c>
      <c r="S104" s="104" t="s">
        <v>53</v>
      </c>
      <c r="T104" s="104" t="s">
        <v>54</v>
      </c>
      <c r="U104" s="104" t="s">
        <v>55</v>
      </c>
      <c r="V104" s="104" t="s">
        <v>56</v>
      </c>
      <c r="X104" s="264"/>
      <c r="Y104" s="264" t="s">
        <v>483</v>
      </c>
      <c r="Z104" s="264"/>
      <c r="AA104" s="264"/>
      <c r="AB104" s="264"/>
      <c r="AC104" s="264"/>
      <c r="AD104" s="264"/>
      <c r="AE104" s="264"/>
      <c r="AF104" s="264"/>
      <c r="AG104" s="264"/>
      <c r="AH104" s="264"/>
      <c r="AI104" s="264"/>
      <c r="AJ104" s="264"/>
      <c r="AK104" s="264"/>
      <c r="AL104" s="264"/>
      <c r="AM104" s="264"/>
      <c r="AN104" s="264"/>
      <c r="AO104" s="264"/>
      <c r="AP104" s="264"/>
      <c r="AQ104" s="264"/>
      <c r="AR104" s="264"/>
      <c r="AS104" s="264"/>
    </row>
    <row r="105" spans="1:45" s="7" customFormat="1" ht="23.25" customHeight="1" x14ac:dyDescent="0.15">
      <c r="A105" s="8"/>
      <c r="B105" s="552" t="s">
        <v>66</v>
      </c>
      <c r="C105" s="563" t="s">
        <v>267</v>
      </c>
      <c r="D105" s="564"/>
      <c r="E105" s="814" t="s">
        <v>232</v>
      </c>
      <c r="F105" s="815"/>
      <c r="G105" s="815"/>
      <c r="H105" s="815"/>
      <c r="I105" s="815"/>
      <c r="J105" s="816"/>
      <c r="K105" s="286"/>
      <c r="L105" s="286"/>
      <c r="M105" s="286"/>
      <c r="N105" s="286"/>
      <c r="O105" s="286"/>
      <c r="P105" s="286"/>
      <c r="Q105" s="286"/>
      <c r="R105" s="287"/>
      <c r="S105" s="286"/>
      <c r="T105" s="286"/>
      <c r="U105" s="286"/>
      <c r="V105" s="286"/>
      <c r="X105" s="255"/>
      <c r="Y105" s="265" t="str">
        <f>IF(COUNTIF(K105:V105,"○")&gt;0,"OK","必須要件ですので、毎年活動する計画としてください。")</f>
        <v>必須要件ですので、毎年活動する計画としてください。</v>
      </c>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row>
    <row r="106" spans="1:45" s="7" customFormat="1" ht="23.25" customHeight="1" x14ac:dyDescent="0.15">
      <c r="A106" s="8"/>
      <c r="B106" s="553"/>
      <c r="C106" s="565"/>
      <c r="D106" s="566"/>
      <c r="E106" s="549" t="s">
        <v>233</v>
      </c>
      <c r="F106" s="550"/>
      <c r="G106" s="550"/>
      <c r="H106" s="550"/>
      <c r="I106" s="550"/>
      <c r="J106" s="551"/>
      <c r="K106" s="285"/>
      <c r="L106" s="285"/>
      <c r="M106" s="285"/>
      <c r="N106" s="285"/>
      <c r="O106" s="285"/>
      <c r="P106" s="285"/>
      <c r="Q106" s="285"/>
      <c r="R106" s="288"/>
      <c r="S106" s="285"/>
      <c r="T106" s="285"/>
      <c r="U106" s="285"/>
      <c r="V106" s="285"/>
      <c r="X106" s="255"/>
      <c r="Y106" s="265" t="str">
        <f>IF(COUNTIF(K106:V106,"○")&gt;0,"OK","必須要件ですので、毎年活動する計画としてください。")</f>
        <v>必須要件ですので、毎年活動する計画としてください。</v>
      </c>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row>
    <row r="107" spans="1:45" s="7" customFormat="1" ht="23.25" customHeight="1" x14ac:dyDescent="0.15">
      <c r="A107" s="8"/>
      <c r="B107" s="553"/>
      <c r="C107" s="565"/>
      <c r="D107" s="566"/>
      <c r="E107" s="549" t="s">
        <v>234</v>
      </c>
      <c r="F107" s="550"/>
      <c r="G107" s="550"/>
      <c r="H107" s="550"/>
      <c r="I107" s="550"/>
      <c r="J107" s="551"/>
      <c r="K107" s="285"/>
      <c r="L107" s="285"/>
      <c r="M107" s="285"/>
      <c r="N107" s="285"/>
      <c r="O107" s="285"/>
      <c r="P107" s="285"/>
      <c r="Q107" s="285"/>
      <c r="R107" s="288"/>
      <c r="S107" s="285"/>
      <c r="T107" s="285"/>
      <c r="U107" s="285"/>
      <c r="V107" s="285"/>
      <c r="X107" s="255"/>
      <c r="Y107" s="265" t="str">
        <f>IF(COUNTIF(K107:V107,"○")&gt;0,"OK","必須要件ですので、毎年活動する計画としてください。")</f>
        <v>必須要件ですので、毎年活動する計画としてください。</v>
      </c>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row>
    <row r="108" spans="1:45" s="7" customFormat="1" ht="23.25" customHeight="1" x14ac:dyDescent="0.15">
      <c r="A108" s="8"/>
      <c r="B108" s="553"/>
      <c r="C108" s="565"/>
      <c r="D108" s="566"/>
      <c r="E108" s="549" t="s">
        <v>235</v>
      </c>
      <c r="F108" s="550"/>
      <c r="G108" s="550"/>
      <c r="H108" s="550"/>
      <c r="I108" s="550"/>
      <c r="J108" s="551"/>
      <c r="K108" s="285"/>
      <c r="L108" s="285"/>
      <c r="M108" s="285"/>
      <c r="N108" s="285"/>
      <c r="O108" s="285"/>
      <c r="P108" s="285"/>
      <c r="Q108" s="285"/>
      <c r="R108" s="288"/>
      <c r="S108" s="285"/>
      <c r="T108" s="285"/>
      <c r="U108" s="285"/>
      <c r="V108" s="285"/>
      <c r="X108" s="255"/>
      <c r="Y108" s="265" t="str">
        <f>IF(COUNTIF(K108:V108,"○")&gt;0,"OK","必須要件ですので、毎年活動する計画としてください。")</f>
        <v>必須要件ですので、毎年活動する計画としてください。</v>
      </c>
      <c r="Z108" s="255" t="s">
        <v>486</v>
      </c>
      <c r="AA108" s="255"/>
      <c r="AB108" s="255"/>
      <c r="AC108" s="255"/>
      <c r="AD108" s="255"/>
      <c r="AE108" s="255"/>
      <c r="AF108" s="255"/>
      <c r="AG108" s="255"/>
      <c r="AH108" s="255"/>
      <c r="AI108" s="255"/>
      <c r="AJ108" s="255"/>
      <c r="AK108" s="255"/>
      <c r="AL108" s="255"/>
      <c r="AM108" s="255"/>
      <c r="AN108" s="255"/>
      <c r="AO108" s="255"/>
      <c r="AP108" s="255"/>
      <c r="AQ108" s="255"/>
      <c r="AR108" s="255"/>
      <c r="AS108" s="255"/>
    </row>
    <row r="109" spans="1:45" s="7" customFormat="1" ht="23.25" customHeight="1" x14ac:dyDescent="0.15">
      <c r="A109" s="8"/>
      <c r="B109" s="553"/>
      <c r="C109" s="565"/>
      <c r="D109" s="566"/>
      <c r="E109" s="549" t="s">
        <v>302</v>
      </c>
      <c r="F109" s="550"/>
      <c r="G109" s="550"/>
      <c r="H109" s="550"/>
      <c r="I109" s="550"/>
      <c r="J109" s="551"/>
      <c r="K109" s="285"/>
      <c r="L109" s="285"/>
      <c r="M109" s="285"/>
      <c r="N109" s="285"/>
      <c r="O109" s="285"/>
      <c r="P109" s="285"/>
      <c r="Q109" s="285"/>
      <c r="R109" s="288"/>
      <c r="S109" s="285"/>
      <c r="T109" s="285"/>
      <c r="U109" s="285"/>
      <c r="V109" s="285"/>
      <c r="X109" s="255"/>
      <c r="Y109" s="265" t="str">
        <f>IF(COUNTIF(K109:V109,"○")&gt;0,"OK","必須要件ですので、毎年活動する計画としてください。")</f>
        <v>必須要件ですので、毎年活動する計画としてください。</v>
      </c>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row>
    <row r="110" spans="1:45" s="7" customFormat="1" ht="33.75" customHeight="1" x14ac:dyDescent="0.15">
      <c r="A110" s="8"/>
      <c r="B110" s="553"/>
      <c r="C110" s="812" t="s">
        <v>173</v>
      </c>
      <c r="D110" s="813"/>
      <c r="E110" s="549" t="s">
        <v>236</v>
      </c>
      <c r="F110" s="550"/>
      <c r="G110" s="550"/>
      <c r="H110" s="550"/>
      <c r="I110" s="550"/>
      <c r="J110" s="551"/>
      <c r="K110" s="560" t="s">
        <v>573</v>
      </c>
      <c r="L110" s="561"/>
      <c r="M110" s="561"/>
      <c r="N110" s="561"/>
      <c r="O110" s="561"/>
      <c r="P110" s="561"/>
      <c r="Q110" s="561"/>
      <c r="R110" s="561"/>
      <c r="S110" s="561"/>
      <c r="T110" s="561"/>
      <c r="U110" s="561"/>
      <c r="V110" s="562"/>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row>
    <row r="111" spans="1:45" s="7" customFormat="1" ht="23.25" customHeight="1" x14ac:dyDescent="0.15">
      <c r="A111" s="8"/>
      <c r="B111" s="553"/>
      <c r="C111" s="568" t="s">
        <v>15</v>
      </c>
      <c r="D111" s="569"/>
      <c r="E111" s="549" t="s">
        <v>237</v>
      </c>
      <c r="F111" s="550"/>
      <c r="G111" s="550"/>
      <c r="H111" s="550"/>
      <c r="I111" s="550"/>
      <c r="J111" s="551"/>
      <c r="K111" s="557" t="s">
        <v>140</v>
      </c>
      <c r="L111" s="558"/>
      <c r="M111" s="558"/>
      <c r="N111" s="558"/>
      <c r="O111" s="558"/>
      <c r="P111" s="558"/>
      <c r="Q111" s="558"/>
      <c r="R111" s="558"/>
      <c r="S111" s="558"/>
      <c r="T111" s="558"/>
      <c r="U111" s="558"/>
      <c r="V111" s="559"/>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row>
    <row r="112" spans="1:45" s="7" customFormat="1" ht="23.25" customHeight="1" x14ac:dyDescent="0.15">
      <c r="A112" s="8"/>
      <c r="B112" s="553"/>
      <c r="C112" s="570"/>
      <c r="D112" s="571"/>
      <c r="E112" s="549" t="s">
        <v>238</v>
      </c>
      <c r="F112" s="550"/>
      <c r="G112" s="550"/>
      <c r="H112" s="550"/>
      <c r="I112" s="550"/>
      <c r="J112" s="551"/>
      <c r="K112" s="557" t="s">
        <v>140</v>
      </c>
      <c r="L112" s="558"/>
      <c r="M112" s="558"/>
      <c r="N112" s="558"/>
      <c r="O112" s="558"/>
      <c r="P112" s="558"/>
      <c r="Q112" s="558"/>
      <c r="R112" s="558"/>
      <c r="S112" s="558"/>
      <c r="T112" s="558"/>
      <c r="U112" s="558"/>
      <c r="V112" s="559"/>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row>
    <row r="113" spans="1:45" s="7" customFormat="1" ht="23.25" customHeight="1" x14ac:dyDescent="0.15">
      <c r="A113" s="8"/>
      <c r="B113" s="553"/>
      <c r="C113" s="570"/>
      <c r="D113" s="571"/>
      <c r="E113" s="549" t="s">
        <v>239</v>
      </c>
      <c r="F113" s="550"/>
      <c r="G113" s="550"/>
      <c r="H113" s="550"/>
      <c r="I113" s="550"/>
      <c r="J113" s="551"/>
      <c r="K113" s="557" t="s">
        <v>140</v>
      </c>
      <c r="L113" s="558"/>
      <c r="M113" s="558"/>
      <c r="N113" s="558"/>
      <c r="O113" s="558"/>
      <c r="P113" s="558"/>
      <c r="Q113" s="558"/>
      <c r="R113" s="558"/>
      <c r="S113" s="558"/>
      <c r="T113" s="558"/>
      <c r="U113" s="558"/>
      <c r="V113" s="559"/>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row>
    <row r="114" spans="1:45" s="7" customFormat="1" ht="23.25" customHeight="1" x14ac:dyDescent="0.15">
      <c r="A114" s="8"/>
      <c r="B114" s="553"/>
      <c r="C114" s="570"/>
      <c r="D114" s="571"/>
      <c r="E114" s="549" t="s">
        <v>240</v>
      </c>
      <c r="F114" s="550"/>
      <c r="G114" s="550"/>
      <c r="H114" s="550"/>
      <c r="I114" s="550"/>
      <c r="J114" s="551"/>
      <c r="K114" s="557" t="s">
        <v>140</v>
      </c>
      <c r="L114" s="558"/>
      <c r="M114" s="558"/>
      <c r="N114" s="558"/>
      <c r="O114" s="558"/>
      <c r="P114" s="558"/>
      <c r="Q114" s="558"/>
      <c r="R114" s="558"/>
      <c r="S114" s="558"/>
      <c r="T114" s="558"/>
      <c r="U114" s="558"/>
      <c r="V114" s="559"/>
      <c r="X114" s="255"/>
      <c r="Y114" s="264" t="s">
        <v>483</v>
      </c>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row>
    <row r="115" spans="1:45" s="7" customFormat="1" ht="24" customHeight="1" x14ac:dyDescent="0.15">
      <c r="A115" s="8"/>
      <c r="B115" s="809" t="s">
        <v>180</v>
      </c>
      <c r="C115" s="568" t="s">
        <v>246</v>
      </c>
      <c r="D115" s="569"/>
      <c r="E115" s="554" t="s">
        <v>241</v>
      </c>
      <c r="F115" s="555"/>
      <c r="G115" s="555"/>
      <c r="H115" s="555"/>
      <c r="I115" s="555"/>
      <c r="J115" s="556"/>
      <c r="K115" s="285"/>
      <c r="L115" s="285"/>
      <c r="M115" s="285"/>
      <c r="N115" s="285"/>
      <c r="O115" s="285"/>
      <c r="P115" s="285"/>
      <c r="Q115" s="285"/>
      <c r="R115" s="285"/>
      <c r="S115" s="285"/>
      <c r="T115" s="285"/>
      <c r="U115" s="285"/>
      <c r="V115" s="285"/>
      <c r="X115" s="255"/>
      <c r="Y115" s="265" t="str">
        <f>IF(COUNTIF(K115:V119,"○")&gt;0,"OK","必須要件ですので、毎年活動する計画としてください。")</f>
        <v>必須要件ですので、毎年活動する計画としてください。</v>
      </c>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row>
    <row r="116" spans="1:45" s="7" customFormat="1" ht="27" customHeight="1" x14ac:dyDescent="0.15">
      <c r="A116" s="8"/>
      <c r="B116" s="810"/>
      <c r="C116" s="570"/>
      <c r="D116" s="571"/>
      <c r="E116" s="817" t="s">
        <v>242</v>
      </c>
      <c r="F116" s="818"/>
      <c r="G116" s="818"/>
      <c r="H116" s="818"/>
      <c r="I116" s="818"/>
      <c r="J116" s="819"/>
      <c r="K116" s="285"/>
      <c r="L116" s="285"/>
      <c r="M116" s="285"/>
      <c r="N116" s="285"/>
      <c r="O116" s="285"/>
      <c r="P116" s="285"/>
      <c r="Q116" s="285"/>
      <c r="R116" s="285"/>
      <c r="S116" s="285"/>
      <c r="T116" s="285"/>
      <c r="U116" s="285"/>
      <c r="V116" s="28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row>
    <row r="117" spans="1:45" s="7" customFormat="1" ht="35.25" customHeight="1" x14ac:dyDescent="0.15">
      <c r="A117" s="8"/>
      <c r="B117" s="810"/>
      <c r="C117" s="570"/>
      <c r="D117" s="571"/>
      <c r="E117" s="554" t="s">
        <v>243</v>
      </c>
      <c r="F117" s="555"/>
      <c r="G117" s="555"/>
      <c r="H117" s="555"/>
      <c r="I117" s="555"/>
      <c r="J117" s="556"/>
      <c r="K117" s="285"/>
      <c r="L117" s="285"/>
      <c r="M117" s="285"/>
      <c r="N117" s="285"/>
      <c r="O117" s="285"/>
      <c r="P117" s="285"/>
      <c r="Q117" s="285"/>
      <c r="R117" s="285"/>
      <c r="S117" s="285"/>
      <c r="T117" s="285"/>
      <c r="U117" s="285"/>
      <c r="V117" s="28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row>
    <row r="118" spans="1:45" s="7" customFormat="1" ht="35.25" customHeight="1" x14ac:dyDescent="0.15">
      <c r="A118" s="8"/>
      <c r="B118" s="810"/>
      <c r="C118" s="570"/>
      <c r="D118" s="571"/>
      <c r="E118" s="554" t="s">
        <v>244</v>
      </c>
      <c r="F118" s="555"/>
      <c r="G118" s="555"/>
      <c r="H118" s="555"/>
      <c r="I118" s="555"/>
      <c r="J118" s="556"/>
      <c r="K118" s="285"/>
      <c r="L118" s="285"/>
      <c r="M118" s="285"/>
      <c r="N118" s="285"/>
      <c r="O118" s="285"/>
      <c r="P118" s="285"/>
      <c r="Q118" s="285"/>
      <c r="R118" s="285"/>
      <c r="S118" s="285"/>
      <c r="T118" s="285"/>
      <c r="U118" s="285"/>
      <c r="V118" s="28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row>
    <row r="119" spans="1:45" s="7" customFormat="1" ht="23.25" customHeight="1" x14ac:dyDescent="0.15">
      <c r="A119" s="8"/>
      <c r="B119" s="811"/>
      <c r="C119" s="572"/>
      <c r="D119" s="573"/>
      <c r="E119" s="554" t="s">
        <v>245</v>
      </c>
      <c r="F119" s="555"/>
      <c r="G119" s="555"/>
      <c r="H119" s="555"/>
      <c r="I119" s="555"/>
      <c r="J119" s="556"/>
      <c r="K119" s="285"/>
      <c r="L119" s="285"/>
      <c r="M119" s="285"/>
      <c r="N119" s="285"/>
      <c r="O119" s="285"/>
      <c r="P119" s="285"/>
      <c r="Q119" s="285"/>
      <c r="R119" s="285"/>
      <c r="S119" s="285"/>
      <c r="T119" s="285"/>
      <c r="U119" s="285"/>
      <c r="V119" s="28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row>
    <row r="120" spans="1:45" s="123" customFormat="1" ht="24" customHeight="1" x14ac:dyDescent="0.4">
      <c r="A120" s="17"/>
      <c r="B120" s="677" t="s">
        <v>0</v>
      </c>
      <c r="C120" s="677"/>
      <c r="D120" s="677"/>
      <c r="E120" s="651" t="s">
        <v>16</v>
      </c>
      <c r="F120" s="652"/>
      <c r="G120" s="652"/>
      <c r="H120" s="652"/>
      <c r="I120" s="652"/>
      <c r="J120" s="653"/>
      <c r="K120" s="808" t="s">
        <v>67</v>
      </c>
      <c r="L120" s="808"/>
      <c r="M120" s="808"/>
      <c r="N120" s="808"/>
      <c r="O120" s="808"/>
      <c r="P120" s="808"/>
      <c r="Q120" s="808"/>
      <c r="R120" s="808"/>
      <c r="S120" s="808"/>
      <c r="T120" s="808"/>
      <c r="U120" s="808"/>
      <c r="V120" s="808"/>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row>
    <row r="121" spans="1:45" s="2" customFormat="1" ht="23.25" customHeight="1" x14ac:dyDescent="0.15">
      <c r="A121" s="3"/>
      <c r="B121" s="677"/>
      <c r="C121" s="677"/>
      <c r="D121" s="677"/>
      <c r="E121" s="654"/>
      <c r="F121" s="655"/>
      <c r="G121" s="655"/>
      <c r="H121" s="655"/>
      <c r="I121" s="655"/>
      <c r="J121" s="656"/>
      <c r="K121" s="112" t="s">
        <v>45</v>
      </c>
      <c r="L121" s="112" t="s">
        <v>46</v>
      </c>
      <c r="M121" s="112" t="s">
        <v>47</v>
      </c>
      <c r="N121" s="112" t="s">
        <v>48</v>
      </c>
      <c r="O121" s="112" t="s">
        <v>49</v>
      </c>
      <c r="P121" s="112" t="s">
        <v>50</v>
      </c>
      <c r="Q121" s="112" t="s">
        <v>51</v>
      </c>
      <c r="R121" s="112" t="s">
        <v>52</v>
      </c>
      <c r="S121" s="112" t="s">
        <v>53</v>
      </c>
      <c r="T121" s="112" t="s">
        <v>54</v>
      </c>
      <c r="U121" s="112" t="s">
        <v>55</v>
      </c>
      <c r="V121" s="112" t="s">
        <v>56</v>
      </c>
      <c r="X121" s="264"/>
      <c r="Y121" s="264" t="s">
        <v>483</v>
      </c>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row>
    <row r="122" spans="1:45" s="7" customFormat="1" ht="37.5" customHeight="1" x14ac:dyDescent="0.15">
      <c r="A122" s="8"/>
      <c r="B122" s="809" t="s">
        <v>180</v>
      </c>
      <c r="C122" s="568" t="s">
        <v>178</v>
      </c>
      <c r="D122" s="569"/>
      <c r="E122" s="544"/>
      <c r="F122" s="545"/>
      <c r="G122" s="545"/>
      <c r="H122" s="545"/>
      <c r="I122" s="545"/>
      <c r="J122" s="567"/>
      <c r="K122" s="285"/>
      <c r="L122" s="285"/>
      <c r="M122" s="285"/>
      <c r="N122" s="285"/>
      <c r="O122" s="285"/>
      <c r="P122" s="285"/>
      <c r="Q122" s="285"/>
      <c r="R122" s="285"/>
      <c r="S122" s="285"/>
      <c r="T122" s="285"/>
      <c r="U122" s="285"/>
      <c r="V122" s="285"/>
      <c r="X122" s="255"/>
      <c r="Y122" s="265" t="str">
        <f>IF(COUNTIF(K122:V126,"○")&gt;0,"OK","必須要件ですので、毎年活動する計画としてください。")</f>
        <v>必須要件ですので、毎年活動する計画としてください。</v>
      </c>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row>
    <row r="123" spans="1:45" s="7" customFormat="1" ht="37.5" customHeight="1" x14ac:dyDescent="0.15">
      <c r="A123" s="8"/>
      <c r="B123" s="810"/>
      <c r="C123" s="570"/>
      <c r="D123" s="571"/>
      <c r="E123" s="544"/>
      <c r="F123" s="545"/>
      <c r="G123" s="545"/>
      <c r="H123" s="545"/>
      <c r="I123" s="545"/>
      <c r="J123" s="567"/>
      <c r="K123" s="285"/>
      <c r="L123" s="285"/>
      <c r="M123" s="285"/>
      <c r="N123" s="285"/>
      <c r="O123" s="285"/>
      <c r="P123" s="285"/>
      <c r="Q123" s="285"/>
      <c r="R123" s="285"/>
      <c r="S123" s="285"/>
      <c r="T123" s="285"/>
      <c r="U123" s="285"/>
      <c r="V123" s="28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row>
    <row r="124" spans="1:45" s="7" customFormat="1" ht="37.5" customHeight="1" x14ac:dyDescent="0.15">
      <c r="A124" s="8"/>
      <c r="B124" s="810"/>
      <c r="C124" s="570"/>
      <c r="D124" s="571"/>
      <c r="E124" s="544"/>
      <c r="F124" s="545"/>
      <c r="G124" s="545"/>
      <c r="H124" s="545"/>
      <c r="I124" s="545"/>
      <c r="J124" s="567"/>
      <c r="K124" s="285"/>
      <c r="L124" s="285"/>
      <c r="M124" s="285"/>
      <c r="N124" s="285"/>
      <c r="O124" s="285"/>
      <c r="P124" s="285"/>
      <c r="Q124" s="285"/>
      <c r="R124" s="285"/>
      <c r="S124" s="285"/>
      <c r="T124" s="285"/>
      <c r="U124" s="285"/>
      <c r="V124" s="28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row>
    <row r="125" spans="1:45" s="7" customFormat="1" ht="37.5" customHeight="1" x14ac:dyDescent="0.15">
      <c r="A125" s="8"/>
      <c r="B125" s="810"/>
      <c r="C125" s="570"/>
      <c r="D125" s="571"/>
      <c r="E125" s="544"/>
      <c r="F125" s="545"/>
      <c r="G125" s="545"/>
      <c r="H125" s="545"/>
      <c r="I125" s="545"/>
      <c r="J125" s="567"/>
      <c r="K125" s="285"/>
      <c r="L125" s="285"/>
      <c r="M125" s="285"/>
      <c r="N125" s="285"/>
      <c r="O125" s="285"/>
      <c r="P125" s="285"/>
      <c r="Q125" s="285"/>
      <c r="R125" s="285"/>
      <c r="S125" s="285"/>
      <c r="T125" s="285"/>
      <c r="U125" s="285"/>
      <c r="V125" s="28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row>
    <row r="126" spans="1:45" s="7" customFormat="1" ht="37.5" customHeight="1" x14ac:dyDescent="0.15">
      <c r="A126" s="8"/>
      <c r="B126" s="810"/>
      <c r="C126" s="570"/>
      <c r="D126" s="571"/>
      <c r="E126" s="544"/>
      <c r="F126" s="545"/>
      <c r="G126" s="545"/>
      <c r="H126" s="545"/>
      <c r="I126" s="545"/>
      <c r="J126" s="567"/>
      <c r="K126" s="285"/>
      <c r="L126" s="285"/>
      <c r="M126" s="285"/>
      <c r="N126" s="285"/>
      <c r="O126" s="285"/>
      <c r="P126" s="285"/>
      <c r="Q126" s="285"/>
      <c r="R126" s="285"/>
      <c r="S126" s="285"/>
      <c r="T126" s="285"/>
      <c r="U126" s="285"/>
      <c r="V126" s="285"/>
      <c r="X126" s="255"/>
      <c r="Y126" s="255" t="s">
        <v>181</v>
      </c>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row>
    <row r="127" spans="1:45" s="7" customFormat="1" ht="21" customHeight="1" x14ac:dyDescent="0.15">
      <c r="A127" s="8"/>
      <c r="B127" s="810"/>
      <c r="C127" s="572"/>
      <c r="D127" s="573"/>
      <c r="E127" s="577" t="s">
        <v>179</v>
      </c>
      <c r="F127" s="578"/>
      <c r="G127" s="578"/>
      <c r="H127" s="578"/>
      <c r="I127" s="578"/>
      <c r="J127" s="578"/>
      <c r="K127" s="578"/>
      <c r="L127" s="159"/>
      <c r="M127" s="159"/>
      <c r="N127" s="159"/>
      <c r="O127" s="159"/>
      <c r="P127" s="159"/>
      <c r="Q127" s="159"/>
      <c r="R127" s="159"/>
      <c r="S127" s="159"/>
      <c r="T127" s="159"/>
      <c r="U127" s="159"/>
      <c r="V127" s="160"/>
      <c r="X127" s="255"/>
      <c r="Y127" s="264" t="s">
        <v>483</v>
      </c>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row>
    <row r="128" spans="1:45" s="7" customFormat="1" ht="22.5" customHeight="1" x14ac:dyDescent="0.15">
      <c r="A128" s="8"/>
      <c r="B128" s="811"/>
      <c r="C128" s="724" t="s">
        <v>176</v>
      </c>
      <c r="D128" s="724"/>
      <c r="E128" s="549" t="s">
        <v>278</v>
      </c>
      <c r="F128" s="550"/>
      <c r="G128" s="550"/>
      <c r="H128" s="550"/>
      <c r="I128" s="550"/>
      <c r="J128" s="551"/>
      <c r="K128" s="285"/>
      <c r="L128" s="285"/>
      <c r="M128" s="285"/>
      <c r="N128" s="285"/>
      <c r="O128" s="285"/>
      <c r="P128" s="285"/>
      <c r="Q128" s="285"/>
      <c r="R128" s="285"/>
      <c r="S128" s="285"/>
      <c r="T128" s="285"/>
      <c r="U128" s="285"/>
      <c r="V128" s="285"/>
      <c r="X128" s="255"/>
      <c r="Y128" s="265" t="str">
        <f>IF(COUNTIF(K128:V128,"○")&gt;0,"OK","必須要件ですので、毎年活動する計画としてください。")</f>
        <v>必須要件ですので、毎年活動する計画としてください。</v>
      </c>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row>
    <row r="129" spans="1:45" s="7" customFormat="1" ht="31.5" customHeight="1" x14ac:dyDescent="0.15">
      <c r="A129" s="8"/>
      <c r="B129" s="36" t="s">
        <v>126</v>
      </c>
      <c r="C129" s="8"/>
      <c r="D129" s="13"/>
      <c r="E129" s="58"/>
      <c r="F129" s="58"/>
      <c r="G129" s="58"/>
      <c r="H129" s="58"/>
      <c r="I129" s="58"/>
      <c r="K129" s="36" t="s">
        <v>155</v>
      </c>
      <c r="X129" s="271"/>
      <c r="Y129" s="255"/>
      <c r="Z129" s="271"/>
      <c r="AA129" s="272"/>
      <c r="AB129" s="272"/>
      <c r="AC129" s="255"/>
      <c r="AD129" s="255"/>
      <c r="AE129" s="255"/>
      <c r="AF129" s="255"/>
      <c r="AG129" s="255"/>
      <c r="AH129" s="255"/>
      <c r="AI129" s="255"/>
      <c r="AJ129" s="255"/>
      <c r="AK129" s="255"/>
      <c r="AL129" s="255"/>
      <c r="AM129" s="255"/>
      <c r="AN129" s="255"/>
      <c r="AO129" s="255"/>
      <c r="AP129" s="255"/>
      <c r="AQ129" s="255"/>
      <c r="AR129" s="255"/>
      <c r="AS129" s="255"/>
    </row>
    <row r="130" spans="1:45" ht="21.75" customHeight="1" x14ac:dyDescent="0.15">
      <c r="A130" s="17"/>
      <c r="B130" s="677" t="s">
        <v>0</v>
      </c>
      <c r="C130" s="677"/>
      <c r="D130" s="679" t="s">
        <v>16</v>
      </c>
      <c r="E130" s="652"/>
      <c r="F130" s="652"/>
      <c r="G130" s="652"/>
      <c r="H130" s="652"/>
      <c r="I130" s="652"/>
      <c r="J130" s="546" t="s">
        <v>67</v>
      </c>
      <c r="K130" s="547"/>
      <c r="L130" s="547"/>
      <c r="M130" s="547"/>
      <c r="N130" s="547"/>
      <c r="O130" s="547"/>
      <c r="P130" s="547"/>
      <c r="Q130" s="547"/>
      <c r="R130" s="547"/>
      <c r="S130" s="547"/>
      <c r="T130" s="547"/>
      <c r="U130" s="548"/>
      <c r="V130" s="675" t="s">
        <v>149</v>
      </c>
      <c r="W130" s="123"/>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row>
    <row r="131" spans="1:45" s="2" customFormat="1" ht="24.75" customHeight="1" x14ac:dyDescent="0.15">
      <c r="A131" s="3"/>
      <c r="B131" s="677"/>
      <c r="C131" s="677"/>
      <c r="D131" s="654"/>
      <c r="E131" s="655"/>
      <c r="F131" s="655"/>
      <c r="G131" s="655"/>
      <c r="H131" s="655"/>
      <c r="I131" s="655"/>
      <c r="J131" s="87" t="s">
        <v>45</v>
      </c>
      <c r="K131" s="87" t="s">
        <v>46</v>
      </c>
      <c r="L131" s="87" t="s">
        <v>47</v>
      </c>
      <c r="M131" s="87" t="s">
        <v>48</v>
      </c>
      <c r="N131" s="87" t="s">
        <v>49</v>
      </c>
      <c r="O131" s="87" t="s">
        <v>50</v>
      </c>
      <c r="P131" s="87" t="s">
        <v>51</v>
      </c>
      <c r="Q131" s="87" t="s">
        <v>52</v>
      </c>
      <c r="R131" s="87" t="s">
        <v>53</v>
      </c>
      <c r="S131" s="87" t="s">
        <v>54</v>
      </c>
      <c r="T131" s="87" t="s">
        <v>55</v>
      </c>
      <c r="U131" s="87" t="s">
        <v>56</v>
      </c>
      <c r="V131" s="676"/>
      <c r="X131" s="264"/>
      <c r="Y131" s="264" t="s">
        <v>484</v>
      </c>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row>
    <row r="132" spans="1:45" s="7" customFormat="1" ht="34.5" customHeight="1" x14ac:dyDescent="0.15">
      <c r="A132" s="8"/>
      <c r="B132" s="732" t="s">
        <v>255</v>
      </c>
      <c r="C132" s="733"/>
      <c r="D132" s="544"/>
      <c r="E132" s="545"/>
      <c r="F132" s="545"/>
      <c r="G132" s="545"/>
      <c r="H132" s="545"/>
      <c r="I132" s="545"/>
      <c r="J132" s="285"/>
      <c r="K132" s="285"/>
      <c r="L132" s="285"/>
      <c r="M132" s="285"/>
      <c r="N132" s="285"/>
      <c r="O132" s="285"/>
      <c r="P132" s="285"/>
      <c r="Q132" s="285"/>
      <c r="R132" s="285"/>
      <c r="S132" s="285"/>
      <c r="T132" s="285"/>
      <c r="U132" s="289"/>
      <c r="V132" s="155"/>
      <c r="X132" s="255"/>
      <c r="Y132" s="265" t="str">
        <f>IF(COUNTIF(J132:U136,"○")&gt;0,"OK","必須要件ですので、毎年活動する計画としてください。")</f>
        <v>必須要件ですので、毎年活動する計画としてください。</v>
      </c>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row>
    <row r="133" spans="1:45" s="7" customFormat="1" ht="34.5" customHeight="1" x14ac:dyDescent="0.15">
      <c r="A133" s="8"/>
      <c r="B133" s="734"/>
      <c r="C133" s="735"/>
      <c r="D133" s="544"/>
      <c r="E133" s="545"/>
      <c r="F133" s="545"/>
      <c r="G133" s="545"/>
      <c r="H133" s="545"/>
      <c r="I133" s="545"/>
      <c r="J133" s="285"/>
      <c r="K133" s="285"/>
      <c r="L133" s="285"/>
      <c r="M133" s="285"/>
      <c r="N133" s="285"/>
      <c r="O133" s="285"/>
      <c r="P133" s="285"/>
      <c r="Q133" s="285"/>
      <c r="R133" s="285"/>
      <c r="S133" s="285"/>
      <c r="T133" s="285"/>
      <c r="U133" s="289"/>
      <c r="V133" s="156"/>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row>
    <row r="134" spans="1:45" s="7" customFormat="1" ht="34.5" customHeight="1" x14ac:dyDescent="0.15">
      <c r="A134" s="8"/>
      <c r="B134" s="734"/>
      <c r="C134" s="735"/>
      <c r="D134" s="544"/>
      <c r="E134" s="545"/>
      <c r="F134" s="545"/>
      <c r="G134" s="545"/>
      <c r="H134" s="545"/>
      <c r="I134" s="545"/>
      <c r="J134" s="285"/>
      <c r="K134" s="285"/>
      <c r="L134" s="285"/>
      <c r="M134" s="285"/>
      <c r="N134" s="285"/>
      <c r="O134" s="285"/>
      <c r="P134" s="285"/>
      <c r="Q134" s="285"/>
      <c r="R134" s="285"/>
      <c r="S134" s="285"/>
      <c r="T134" s="285"/>
      <c r="U134" s="289"/>
      <c r="V134" s="156"/>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row>
    <row r="135" spans="1:45" s="7" customFormat="1" ht="34.5" customHeight="1" x14ac:dyDescent="0.15">
      <c r="A135" s="8"/>
      <c r="B135" s="734"/>
      <c r="C135" s="735"/>
      <c r="D135" s="544"/>
      <c r="E135" s="545"/>
      <c r="F135" s="545"/>
      <c r="G135" s="545"/>
      <c r="H135" s="545"/>
      <c r="I135" s="545"/>
      <c r="J135" s="285"/>
      <c r="K135" s="285"/>
      <c r="L135" s="285"/>
      <c r="M135" s="285"/>
      <c r="N135" s="285"/>
      <c r="O135" s="285"/>
      <c r="P135" s="285"/>
      <c r="Q135" s="285"/>
      <c r="R135" s="285"/>
      <c r="S135" s="285"/>
      <c r="T135" s="285"/>
      <c r="U135" s="289"/>
      <c r="V135" s="156"/>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row>
    <row r="136" spans="1:45" s="7" customFormat="1" ht="34.5" customHeight="1" x14ac:dyDescent="0.15">
      <c r="A136" s="8"/>
      <c r="B136" s="736"/>
      <c r="C136" s="737"/>
      <c r="D136" s="544"/>
      <c r="E136" s="545"/>
      <c r="F136" s="545"/>
      <c r="G136" s="545"/>
      <c r="H136" s="545"/>
      <c r="I136" s="545"/>
      <c r="J136" s="285"/>
      <c r="K136" s="285"/>
      <c r="L136" s="285"/>
      <c r="M136" s="285"/>
      <c r="N136" s="285"/>
      <c r="O136" s="285"/>
      <c r="P136" s="285"/>
      <c r="Q136" s="285"/>
      <c r="R136" s="285"/>
      <c r="S136" s="285"/>
      <c r="T136" s="285"/>
      <c r="U136" s="289"/>
      <c r="V136" s="156"/>
      <c r="X136" s="255"/>
      <c r="Y136" s="255" t="s">
        <v>181</v>
      </c>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row>
    <row r="137" spans="1:45" s="7" customFormat="1" ht="19.5" customHeight="1" x14ac:dyDescent="0.15">
      <c r="A137" s="8"/>
      <c r="B137" s="738"/>
      <c r="C137" s="739"/>
      <c r="D137" s="730" t="s">
        <v>152</v>
      </c>
      <c r="E137" s="730"/>
      <c r="F137" s="730"/>
      <c r="G137" s="730"/>
      <c r="H137" s="730"/>
      <c r="I137" s="730"/>
      <c r="J137" s="730"/>
      <c r="K137" s="158"/>
      <c r="L137" s="158"/>
      <c r="M137" s="158"/>
      <c r="N137" s="158"/>
      <c r="O137" s="158"/>
      <c r="P137" s="158"/>
      <c r="Q137" s="158"/>
      <c r="R137" s="158"/>
      <c r="S137" s="158"/>
      <c r="T137" s="158"/>
      <c r="U137" s="158"/>
      <c r="V137" s="157"/>
      <c r="X137" s="255"/>
      <c r="Y137" s="264" t="s">
        <v>484</v>
      </c>
      <c r="Z137" s="255" t="s">
        <v>547</v>
      </c>
      <c r="AA137" s="543" t="s">
        <v>548</v>
      </c>
      <c r="AB137" s="543"/>
      <c r="AC137" s="543"/>
      <c r="AD137" s="543"/>
      <c r="AE137" s="543"/>
      <c r="AF137" s="543"/>
      <c r="AG137" s="543"/>
      <c r="AH137" s="543"/>
      <c r="AI137" s="255"/>
      <c r="AJ137" s="255"/>
      <c r="AK137" s="255"/>
      <c r="AL137" s="255"/>
      <c r="AM137" s="255"/>
      <c r="AN137" s="255"/>
      <c r="AO137" s="255"/>
      <c r="AP137" s="255"/>
      <c r="AQ137" s="255"/>
      <c r="AR137" s="255"/>
      <c r="AS137" s="255"/>
    </row>
    <row r="138" spans="1:45" s="7" customFormat="1" ht="25.5" customHeight="1" x14ac:dyDescent="0.15">
      <c r="A138" s="8"/>
      <c r="B138" s="546"/>
      <c r="C138" s="547"/>
      <c r="D138" s="751" t="s">
        <v>247</v>
      </c>
      <c r="E138" s="752"/>
      <c r="F138" s="752"/>
      <c r="G138" s="752"/>
      <c r="H138" s="752"/>
      <c r="I138" s="753"/>
      <c r="J138" s="285"/>
      <c r="K138" s="285"/>
      <c r="L138" s="285"/>
      <c r="M138" s="285"/>
      <c r="N138" s="285"/>
      <c r="O138" s="285"/>
      <c r="P138" s="285"/>
      <c r="Q138" s="285"/>
      <c r="R138" s="285"/>
      <c r="S138" s="285"/>
      <c r="T138" s="285"/>
      <c r="U138" s="289"/>
      <c r="V138" s="156"/>
      <c r="X138" s="255"/>
      <c r="Y138" s="265" t="str">
        <f>IF(COUNTIF(K138:V142,"○")&gt;0,"OK","必須要件ですので、毎年活動する計画としてください。")</f>
        <v>必須要件ですので、毎年活動する計画としてください。</v>
      </c>
      <c r="Z138" s="255"/>
      <c r="AA138" s="543"/>
      <c r="AB138" s="543"/>
      <c r="AC138" s="543"/>
      <c r="AD138" s="543"/>
      <c r="AE138" s="543"/>
      <c r="AF138" s="543"/>
      <c r="AG138" s="543"/>
      <c r="AH138" s="543"/>
      <c r="AI138" s="255"/>
      <c r="AJ138" s="255"/>
      <c r="AK138" s="255"/>
      <c r="AL138" s="255"/>
      <c r="AM138" s="255"/>
      <c r="AN138" s="255"/>
      <c r="AO138" s="255"/>
      <c r="AP138" s="255"/>
      <c r="AQ138" s="255"/>
      <c r="AR138" s="255"/>
      <c r="AS138" s="255"/>
    </row>
    <row r="139" spans="1:45" s="7" customFormat="1" ht="60.75" customHeight="1" thickBot="1" x14ac:dyDescent="0.2">
      <c r="A139" s="8"/>
      <c r="B139" s="680" t="s">
        <v>574</v>
      </c>
      <c r="C139" s="680"/>
      <c r="D139" s="680"/>
      <c r="E139" s="680"/>
      <c r="F139" s="680"/>
      <c r="G139" s="680"/>
      <c r="H139" s="680"/>
      <c r="I139" s="680"/>
      <c r="J139" s="680"/>
      <c r="K139" s="680"/>
      <c r="L139" s="680"/>
      <c r="M139" s="680"/>
      <c r="N139" s="680"/>
      <c r="O139" s="680"/>
      <c r="P139" s="680"/>
      <c r="Q139" s="680"/>
      <c r="R139" s="680"/>
      <c r="S139" s="680"/>
      <c r="T139" s="680"/>
      <c r="U139" s="680"/>
      <c r="V139" s="680"/>
      <c r="W139" s="680"/>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row>
    <row r="140" spans="1:45" s="18" customFormat="1" ht="26.25" customHeight="1" x14ac:dyDescent="0.4">
      <c r="B140" s="143" t="s">
        <v>352</v>
      </c>
      <c r="C140" s="144"/>
      <c r="D140" s="144"/>
      <c r="E140" s="144"/>
      <c r="F140" s="144"/>
      <c r="G140" s="144"/>
      <c r="H140" s="144"/>
      <c r="I140" s="144"/>
      <c r="J140" s="144"/>
      <c r="K140" s="144"/>
      <c r="L140" s="144"/>
      <c r="M140" s="144"/>
      <c r="N140" s="144"/>
      <c r="O140" s="144"/>
      <c r="P140" s="144"/>
      <c r="Q140" s="144"/>
      <c r="R140" s="144"/>
      <c r="S140" s="144"/>
      <c r="T140" s="144"/>
      <c r="U140" s="144"/>
      <c r="V140" s="145"/>
      <c r="W140" s="59"/>
      <c r="X140" s="267"/>
      <c r="Y140" s="267"/>
      <c r="Z140" s="267"/>
      <c r="AA140" s="267"/>
      <c r="AB140" s="267"/>
      <c r="AC140" s="267"/>
      <c r="AD140" s="267"/>
      <c r="AE140" s="267"/>
      <c r="AF140" s="267"/>
      <c r="AG140" s="267"/>
      <c r="AH140" s="267"/>
      <c r="AI140" s="267"/>
      <c r="AJ140" s="267"/>
      <c r="AK140" s="267"/>
      <c r="AL140" s="267"/>
      <c r="AM140" s="267"/>
      <c r="AN140" s="267"/>
      <c r="AO140" s="267"/>
      <c r="AP140" s="267"/>
      <c r="AQ140" s="267"/>
      <c r="AR140" s="267"/>
      <c r="AS140" s="267"/>
    </row>
    <row r="141" spans="1:45" s="21" customFormat="1" ht="26.25" customHeight="1" x14ac:dyDescent="0.15">
      <c r="A141" s="60"/>
      <c r="B141" s="746" t="s">
        <v>351</v>
      </c>
      <c r="C141" s="747"/>
      <c r="D141" s="747"/>
      <c r="E141" s="747"/>
      <c r="F141" s="748"/>
      <c r="G141" s="284"/>
      <c r="H141" s="149" t="s">
        <v>342</v>
      </c>
      <c r="I141" s="150"/>
      <c r="J141" s="151"/>
      <c r="K141" s="151"/>
      <c r="L141" s="151"/>
      <c r="M141" s="152"/>
      <c r="N141" s="284"/>
      <c r="O141" s="749" t="s">
        <v>343</v>
      </c>
      <c r="P141" s="750"/>
      <c r="Q141" s="750"/>
      <c r="R141" s="750"/>
      <c r="S141" s="750"/>
      <c r="T141" s="750"/>
      <c r="V141" s="153"/>
      <c r="W141" s="116"/>
      <c r="X141" s="273"/>
      <c r="Y141" s="273"/>
      <c r="Z141" s="273"/>
      <c r="AA141" s="273"/>
      <c r="AB141" s="273"/>
      <c r="AC141" s="273"/>
      <c r="AD141" s="273"/>
      <c r="AE141" s="273"/>
      <c r="AF141" s="273"/>
      <c r="AG141" s="273"/>
      <c r="AH141" s="273"/>
      <c r="AI141" s="273"/>
      <c r="AJ141" s="273"/>
      <c r="AK141" s="273"/>
      <c r="AL141" s="273"/>
      <c r="AM141" s="273"/>
      <c r="AN141" s="273"/>
      <c r="AO141" s="273"/>
      <c r="AP141" s="273"/>
      <c r="AQ141" s="273"/>
      <c r="AR141" s="273"/>
      <c r="AS141" s="273"/>
    </row>
    <row r="142" spans="1:45" s="21" customFormat="1" ht="26.25" customHeight="1" x14ac:dyDescent="0.4">
      <c r="A142" s="60"/>
      <c r="B142" s="743" t="s">
        <v>345</v>
      </c>
      <c r="C142" s="744"/>
      <c r="D142" s="744"/>
      <c r="E142" s="744"/>
      <c r="F142" s="744"/>
      <c r="G142" s="579"/>
      <c r="H142" s="580"/>
      <c r="I142" s="580"/>
      <c r="J142" s="678"/>
      <c r="K142" s="740" t="s">
        <v>346</v>
      </c>
      <c r="L142" s="741"/>
      <c r="M142" s="741"/>
      <c r="N142" s="741"/>
      <c r="O142" s="741"/>
      <c r="P142" s="742"/>
      <c r="Q142" s="579"/>
      <c r="R142" s="580"/>
      <c r="S142" s="580"/>
      <c r="T142" s="580"/>
      <c r="U142" s="580"/>
      <c r="V142" s="581"/>
      <c r="W142" s="119"/>
      <c r="X142" s="273"/>
      <c r="Y142" s="273"/>
      <c r="Z142" s="273"/>
      <c r="AA142" s="273"/>
      <c r="AB142" s="273"/>
      <c r="AC142" s="267"/>
      <c r="AD142" s="267"/>
      <c r="AE142" s="267"/>
      <c r="AF142" s="267"/>
      <c r="AG142" s="267"/>
      <c r="AH142" s="267"/>
      <c r="AI142" s="273"/>
      <c r="AJ142" s="273"/>
      <c r="AK142" s="273"/>
      <c r="AL142" s="273"/>
      <c r="AM142" s="273"/>
      <c r="AN142" s="273"/>
      <c r="AO142" s="273"/>
      <c r="AP142" s="273"/>
      <c r="AQ142" s="273"/>
      <c r="AR142" s="273"/>
      <c r="AS142" s="273"/>
    </row>
    <row r="143" spans="1:45" s="21" customFormat="1" ht="35.25" customHeight="1" thickBot="1" x14ac:dyDescent="0.2">
      <c r="A143" s="60"/>
      <c r="B143" s="146"/>
      <c r="C143" s="754" t="s">
        <v>344</v>
      </c>
      <c r="D143" s="754"/>
      <c r="E143" s="754"/>
      <c r="F143" s="754"/>
      <c r="G143" s="754"/>
      <c r="H143" s="754"/>
      <c r="I143" s="754"/>
      <c r="J143" s="754"/>
      <c r="K143" s="147"/>
      <c r="L143" s="147"/>
      <c r="M143" s="147"/>
      <c r="N143" s="147"/>
      <c r="O143" s="147"/>
      <c r="P143" s="147"/>
      <c r="Q143" s="147"/>
      <c r="R143" s="147"/>
      <c r="S143" s="147"/>
      <c r="T143" s="147"/>
      <c r="U143" s="147"/>
      <c r="V143" s="161"/>
      <c r="W143" s="142"/>
      <c r="X143" s="273"/>
      <c r="Y143" s="273"/>
      <c r="Z143" s="273"/>
      <c r="AA143" s="273"/>
      <c r="AB143" s="273"/>
      <c r="AC143" s="273"/>
      <c r="AD143" s="273"/>
      <c r="AE143" s="273"/>
      <c r="AF143" s="273"/>
      <c r="AG143" s="273"/>
      <c r="AH143" s="273"/>
      <c r="AI143" s="273"/>
      <c r="AJ143" s="273"/>
      <c r="AK143" s="273"/>
      <c r="AL143" s="273"/>
      <c r="AM143" s="273"/>
      <c r="AN143" s="273"/>
      <c r="AO143" s="273"/>
      <c r="AP143" s="273"/>
      <c r="AQ143" s="273"/>
      <c r="AR143" s="273"/>
      <c r="AS143" s="273"/>
    </row>
    <row r="144" spans="1:45" s="21" customFormat="1" ht="24" customHeight="1" x14ac:dyDescent="0.15">
      <c r="A144" s="60"/>
      <c r="B144" s="32" t="s">
        <v>303</v>
      </c>
      <c r="C144" s="32"/>
      <c r="D144" s="32"/>
      <c r="E144" s="32"/>
      <c r="F144" s="32"/>
      <c r="H144" s="140"/>
      <c r="I144" s="117"/>
      <c r="J144" s="117"/>
      <c r="K144" s="117"/>
      <c r="L144" s="117"/>
      <c r="M144" s="117"/>
      <c r="N144" s="117"/>
      <c r="O144" s="141"/>
      <c r="P144" s="49"/>
      <c r="Q144" s="49"/>
      <c r="R144" s="49"/>
      <c r="S144" s="49"/>
      <c r="T144" s="49"/>
      <c r="U144" s="49"/>
      <c r="V144" s="49"/>
      <c r="W144" s="61"/>
      <c r="X144" s="273"/>
      <c r="Y144" s="273"/>
      <c r="Z144" s="273"/>
      <c r="AA144" s="273"/>
      <c r="AB144" s="273"/>
      <c r="AC144" s="273"/>
      <c r="AD144" s="273"/>
      <c r="AE144" s="273"/>
      <c r="AF144" s="273"/>
      <c r="AG144" s="273"/>
      <c r="AH144" s="273"/>
      <c r="AI144" s="273"/>
      <c r="AJ144" s="273"/>
      <c r="AK144" s="273"/>
      <c r="AL144" s="273"/>
      <c r="AM144" s="273"/>
      <c r="AN144" s="273"/>
      <c r="AO144" s="273"/>
      <c r="AP144" s="273"/>
      <c r="AQ144" s="273"/>
      <c r="AR144" s="273"/>
      <c r="AS144" s="273"/>
    </row>
    <row r="145" spans="1:45" s="21" customFormat="1" ht="27" customHeight="1" x14ac:dyDescent="0.15">
      <c r="A145" s="60"/>
      <c r="B145" s="648"/>
      <c r="C145" s="649"/>
      <c r="D145" s="649"/>
      <c r="E145" s="649"/>
      <c r="F145" s="649"/>
      <c r="G145" s="649"/>
      <c r="H145" s="649"/>
      <c r="I145" s="649"/>
      <c r="J145" s="649"/>
      <c r="K145" s="649"/>
      <c r="L145" s="649"/>
      <c r="M145" s="649"/>
      <c r="N145" s="649"/>
      <c r="O145" s="649"/>
      <c r="P145" s="649"/>
      <c r="Q145" s="649"/>
      <c r="R145" s="649"/>
      <c r="S145" s="649"/>
      <c r="T145" s="649"/>
      <c r="U145" s="649"/>
      <c r="V145" s="650"/>
      <c r="W145" s="61"/>
      <c r="X145" s="273"/>
      <c r="Y145" s="273"/>
      <c r="Z145" s="273"/>
      <c r="AA145" s="273"/>
      <c r="AB145" s="273"/>
      <c r="AC145" s="273"/>
      <c r="AD145" s="273"/>
      <c r="AE145" s="273"/>
      <c r="AF145" s="273"/>
      <c r="AG145" s="273"/>
      <c r="AH145" s="273"/>
      <c r="AI145" s="273"/>
      <c r="AJ145" s="273"/>
      <c r="AK145" s="273"/>
      <c r="AL145" s="273"/>
      <c r="AM145" s="273"/>
      <c r="AN145" s="273"/>
      <c r="AO145" s="273"/>
      <c r="AP145" s="273"/>
      <c r="AQ145" s="273"/>
      <c r="AR145" s="273"/>
      <c r="AS145" s="273"/>
    </row>
    <row r="146" spans="1:45" s="21" customFormat="1" ht="9" customHeight="1" x14ac:dyDescent="0.15">
      <c r="A146" s="60"/>
      <c r="B146" s="49"/>
      <c r="C146" s="49"/>
      <c r="D146" s="49"/>
      <c r="E146" s="49"/>
      <c r="F146" s="49"/>
      <c r="G146" s="49"/>
      <c r="H146" s="49"/>
      <c r="I146" s="61"/>
      <c r="J146" s="32"/>
      <c r="K146" s="32"/>
      <c r="L146" s="32"/>
      <c r="M146" s="32"/>
      <c r="N146" s="32"/>
      <c r="O146" s="49"/>
      <c r="P146" s="49"/>
      <c r="Q146" s="49"/>
      <c r="R146" s="49"/>
      <c r="S146" s="49"/>
      <c r="T146" s="49"/>
      <c r="U146" s="49"/>
      <c r="V146" s="49"/>
      <c r="W146" s="61"/>
      <c r="X146" s="273"/>
      <c r="Y146" s="273"/>
      <c r="Z146" s="273"/>
      <c r="AA146" s="273"/>
      <c r="AB146" s="273"/>
      <c r="AC146" s="273"/>
      <c r="AD146" s="273"/>
      <c r="AE146" s="273"/>
      <c r="AF146" s="273"/>
      <c r="AG146" s="273"/>
      <c r="AH146" s="273"/>
      <c r="AI146" s="273"/>
      <c r="AJ146" s="273"/>
      <c r="AK146" s="273"/>
      <c r="AL146" s="273"/>
      <c r="AM146" s="273"/>
      <c r="AN146" s="273"/>
      <c r="AO146" s="273"/>
      <c r="AP146" s="273"/>
      <c r="AQ146" s="273"/>
      <c r="AR146" s="273"/>
      <c r="AS146" s="273"/>
    </row>
    <row r="147" spans="1:45" s="18" customFormat="1" ht="24.75" customHeight="1" x14ac:dyDescent="0.4">
      <c r="A147" s="139" t="s">
        <v>148</v>
      </c>
      <c r="L147" s="62"/>
      <c r="M147" s="63"/>
      <c r="N147" s="63"/>
      <c r="O147" s="63"/>
      <c r="R147" s="63"/>
      <c r="S147" s="63"/>
      <c r="X147" s="267"/>
      <c r="Y147" s="267"/>
      <c r="Z147" s="267"/>
      <c r="AA147" s="267"/>
      <c r="AB147" s="267"/>
      <c r="AC147" s="267"/>
      <c r="AD147" s="267"/>
      <c r="AE147" s="267"/>
      <c r="AF147" s="267"/>
      <c r="AG147" s="267"/>
      <c r="AH147" s="267"/>
      <c r="AI147" s="267"/>
      <c r="AJ147" s="267"/>
      <c r="AK147" s="267"/>
      <c r="AL147" s="267"/>
      <c r="AM147" s="267"/>
      <c r="AN147" s="267"/>
      <c r="AO147" s="267"/>
      <c r="AP147" s="267"/>
      <c r="AQ147" s="267"/>
      <c r="AR147" s="267"/>
      <c r="AS147" s="267"/>
    </row>
    <row r="148" spans="1:45" s="18" customFormat="1" ht="56.25" customHeight="1" x14ac:dyDescent="0.4">
      <c r="A148" s="1"/>
      <c r="B148" s="745" t="s">
        <v>347</v>
      </c>
      <c r="C148" s="745"/>
      <c r="D148" s="745"/>
      <c r="E148" s="745"/>
      <c r="F148" s="745"/>
      <c r="G148" s="745"/>
      <c r="H148" s="745"/>
      <c r="I148" s="745"/>
      <c r="J148" s="745"/>
      <c r="K148" s="745"/>
      <c r="L148" s="745"/>
      <c r="M148" s="745"/>
      <c r="N148" s="745"/>
      <c r="O148" s="745"/>
      <c r="P148" s="745"/>
      <c r="Q148" s="745"/>
      <c r="R148" s="745"/>
      <c r="S148" s="745"/>
      <c r="T148" s="745"/>
      <c r="U148" s="745"/>
      <c r="V148" s="111"/>
      <c r="X148" s="267"/>
      <c r="Y148" s="267"/>
      <c r="Z148" s="267"/>
      <c r="AA148" s="267"/>
      <c r="AB148" s="267"/>
      <c r="AC148" s="267"/>
      <c r="AD148" s="267"/>
      <c r="AE148" s="267"/>
      <c r="AF148" s="267"/>
      <c r="AG148" s="267"/>
      <c r="AH148" s="267"/>
      <c r="AI148" s="267"/>
      <c r="AJ148" s="267"/>
      <c r="AK148" s="267"/>
      <c r="AL148" s="267"/>
      <c r="AM148" s="267"/>
      <c r="AN148" s="267"/>
      <c r="AO148" s="267"/>
      <c r="AP148" s="267"/>
      <c r="AQ148" s="267"/>
      <c r="AR148" s="267"/>
      <c r="AS148" s="267"/>
    </row>
    <row r="149" spans="1:45" s="7" customFormat="1" ht="21.75" customHeight="1" x14ac:dyDescent="0.15">
      <c r="B149" s="681" t="s">
        <v>11</v>
      </c>
      <c r="C149" s="682"/>
      <c r="D149" s="682"/>
      <c r="E149" s="682"/>
      <c r="F149" s="682"/>
      <c r="G149" s="682"/>
      <c r="H149" s="682"/>
      <c r="I149" s="682"/>
      <c r="J149" s="682"/>
      <c r="K149" s="682"/>
      <c r="L149" s="682"/>
      <c r="M149" s="683"/>
      <c r="N149" s="651" t="s">
        <v>10</v>
      </c>
      <c r="O149" s="652"/>
      <c r="P149" s="731"/>
      <c r="Q149" s="546" t="s">
        <v>9</v>
      </c>
      <c r="R149" s="547"/>
      <c r="S149" s="547"/>
      <c r="T149" s="547"/>
      <c r="U149" s="548"/>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row>
    <row r="150" spans="1:45" s="7" customFormat="1" ht="28.5" customHeight="1" x14ac:dyDescent="0.15">
      <c r="B150" s="546" t="s">
        <v>65</v>
      </c>
      <c r="C150" s="548"/>
      <c r="D150" s="546" t="s">
        <v>16</v>
      </c>
      <c r="E150" s="547"/>
      <c r="F150" s="547"/>
      <c r="G150" s="548"/>
      <c r="H150" s="681" t="s">
        <v>57</v>
      </c>
      <c r="I150" s="682"/>
      <c r="J150" s="682"/>
      <c r="K150" s="682"/>
      <c r="L150" s="682"/>
      <c r="M150" s="683"/>
      <c r="N150" s="588" t="s">
        <v>156</v>
      </c>
      <c r="O150" s="589"/>
      <c r="P150" s="590"/>
      <c r="Q150" s="80" t="s">
        <v>59</v>
      </c>
      <c r="R150" s="80" t="s">
        <v>60</v>
      </c>
      <c r="S150" s="80" t="s">
        <v>61</v>
      </c>
      <c r="T150" s="80" t="s">
        <v>62</v>
      </c>
      <c r="U150" s="80" t="s">
        <v>63</v>
      </c>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row>
    <row r="151" spans="1:45" s="7" customFormat="1" ht="30.75" customHeight="1" x14ac:dyDescent="0.15">
      <c r="B151" s="726"/>
      <c r="C151" s="727"/>
      <c r="D151" s="585"/>
      <c r="E151" s="586"/>
      <c r="F151" s="586"/>
      <c r="G151" s="587"/>
      <c r="H151" s="594"/>
      <c r="I151" s="595"/>
      <c r="J151" s="595"/>
      <c r="K151" s="595"/>
      <c r="L151" s="595"/>
      <c r="M151" s="596"/>
      <c r="N151" s="591"/>
      <c r="O151" s="592"/>
      <c r="P151" s="290"/>
      <c r="Q151" s="285"/>
      <c r="R151" s="285"/>
      <c r="S151" s="285"/>
      <c r="T151" s="285"/>
      <c r="U151" s="28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row>
    <row r="152" spans="1:45" s="7" customFormat="1" ht="30.75" customHeight="1" x14ac:dyDescent="0.15">
      <c r="B152" s="726"/>
      <c r="C152" s="727"/>
      <c r="D152" s="585"/>
      <c r="E152" s="586"/>
      <c r="F152" s="586"/>
      <c r="G152" s="587"/>
      <c r="H152" s="594"/>
      <c r="I152" s="595"/>
      <c r="J152" s="595"/>
      <c r="K152" s="595"/>
      <c r="L152" s="595"/>
      <c r="M152" s="596"/>
      <c r="N152" s="591"/>
      <c r="O152" s="592"/>
      <c r="P152" s="291"/>
      <c r="Q152" s="285"/>
      <c r="R152" s="285"/>
      <c r="S152" s="285"/>
      <c r="T152" s="285"/>
      <c r="U152" s="28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row>
    <row r="153" spans="1:45" s="7" customFormat="1" ht="30.75" customHeight="1" x14ac:dyDescent="0.15">
      <c r="B153" s="726"/>
      <c r="C153" s="727"/>
      <c r="D153" s="585"/>
      <c r="E153" s="586"/>
      <c r="F153" s="586"/>
      <c r="G153" s="587"/>
      <c r="H153" s="594"/>
      <c r="I153" s="595"/>
      <c r="J153" s="595"/>
      <c r="K153" s="595"/>
      <c r="L153" s="595"/>
      <c r="M153" s="596"/>
      <c r="N153" s="591"/>
      <c r="O153" s="592"/>
      <c r="P153" s="291"/>
      <c r="Q153" s="285"/>
      <c r="R153" s="285"/>
      <c r="S153" s="285"/>
      <c r="T153" s="285"/>
      <c r="U153" s="28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row>
    <row r="154" spans="1:45" s="7" customFormat="1" ht="30.75" customHeight="1" x14ac:dyDescent="0.15">
      <c r="B154" s="726"/>
      <c r="C154" s="727"/>
      <c r="D154" s="585"/>
      <c r="E154" s="586"/>
      <c r="F154" s="586"/>
      <c r="G154" s="587"/>
      <c r="H154" s="594"/>
      <c r="I154" s="595"/>
      <c r="J154" s="595"/>
      <c r="K154" s="595"/>
      <c r="L154" s="595"/>
      <c r="M154" s="596"/>
      <c r="N154" s="591"/>
      <c r="O154" s="592"/>
      <c r="P154" s="291"/>
      <c r="Q154" s="285"/>
      <c r="R154" s="285"/>
      <c r="S154" s="285"/>
      <c r="T154" s="285"/>
      <c r="U154" s="28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row>
    <row r="155" spans="1:45" s="7" customFormat="1" ht="30.75" customHeight="1" x14ac:dyDescent="0.15">
      <c r="B155" s="726"/>
      <c r="C155" s="727"/>
      <c r="D155" s="585"/>
      <c r="E155" s="586"/>
      <c r="F155" s="586"/>
      <c r="G155" s="587"/>
      <c r="H155" s="594"/>
      <c r="I155" s="595"/>
      <c r="J155" s="595"/>
      <c r="K155" s="595"/>
      <c r="L155" s="595"/>
      <c r="M155" s="596"/>
      <c r="N155" s="591"/>
      <c r="O155" s="592"/>
      <c r="P155" s="291"/>
      <c r="Q155" s="285"/>
      <c r="R155" s="285"/>
      <c r="S155" s="285"/>
      <c r="T155" s="285"/>
      <c r="U155" s="28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row>
    <row r="156" spans="1:45" s="7" customFormat="1" ht="30.75" customHeight="1" x14ac:dyDescent="0.15">
      <c r="B156" s="726"/>
      <c r="C156" s="727"/>
      <c r="D156" s="585"/>
      <c r="E156" s="586"/>
      <c r="F156" s="586"/>
      <c r="G156" s="587"/>
      <c r="H156" s="594"/>
      <c r="I156" s="595"/>
      <c r="J156" s="595"/>
      <c r="K156" s="595"/>
      <c r="L156" s="595"/>
      <c r="M156" s="596"/>
      <c r="N156" s="582"/>
      <c r="O156" s="583"/>
      <c r="P156" s="291"/>
      <c r="Q156" s="285"/>
      <c r="R156" s="285"/>
      <c r="S156" s="285"/>
      <c r="T156" s="285"/>
      <c r="U156" s="28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row>
    <row r="157" spans="1:45" s="7" customFormat="1" ht="30.75" customHeight="1" x14ac:dyDescent="0.15">
      <c r="B157" s="726"/>
      <c r="C157" s="727"/>
      <c r="D157" s="585"/>
      <c r="E157" s="586"/>
      <c r="F157" s="586"/>
      <c r="G157" s="587"/>
      <c r="H157" s="594"/>
      <c r="I157" s="595"/>
      <c r="J157" s="595"/>
      <c r="K157" s="595"/>
      <c r="L157" s="595"/>
      <c r="M157" s="596"/>
      <c r="N157" s="582"/>
      <c r="O157" s="583"/>
      <c r="P157" s="291"/>
      <c r="Q157" s="285"/>
      <c r="R157" s="285"/>
      <c r="S157" s="285"/>
      <c r="T157" s="285"/>
      <c r="U157" s="28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row>
    <row r="158" spans="1:45" s="7" customFormat="1" ht="30.75" customHeight="1" x14ac:dyDescent="0.15">
      <c r="B158" s="726"/>
      <c r="C158" s="727"/>
      <c r="D158" s="585"/>
      <c r="E158" s="586"/>
      <c r="F158" s="586"/>
      <c r="G158" s="587"/>
      <c r="H158" s="594"/>
      <c r="I158" s="595"/>
      <c r="J158" s="595"/>
      <c r="K158" s="595"/>
      <c r="L158" s="595"/>
      <c r="M158" s="596"/>
      <c r="N158" s="582"/>
      <c r="O158" s="583"/>
      <c r="P158" s="291"/>
      <c r="Q158" s="285"/>
      <c r="R158" s="285"/>
      <c r="S158" s="285"/>
      <c r="T158" s="285"/>
      <c r="U158" s="28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row>
    <row r="159" spans="1:45" s="7" customFormat="1" ht="30.75" customHeight="1" x14ac:dyDescent="0.15">
      <c r="B159" s="726"/>
      <c r="C159" s="727"/>
      <c r="D159" s="585"/>
      <c r="E159" s="586"/>
      <c r="F159" s="586"/>
      <c r="G159" s="587"/>
      <c r="H159" s="594"/>
      <c r="I159" s="595"/>
      <c r="J159" s="595"/>
      <c r="K159" s="595"/>
      <c r="L159" s="595"/>
      <c r="M159" s="596"/>
      <c r="N159" s="582"/>
      <c r="O159" s="583"/>
      <c r="P159" s="291"/>
      <c r="Q159" s="285"/>
      <c r="R159" s="285"/>
      <c r="S159" s="285"/>
      <c r="T159" s="285"/>
      <c r="U159" s="28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row>
    <row r="160" spans="1:45" s="7" customFormat="1" ht="30.75" customHeight="1" x14ac:dyDescent="0.15">
      <c r="B160" s="726"/>
      <c r="C160" s="727"/>
      <c r="D160" s="585"/>
      <c r="E160" s="586"/>
      <c r="F160" s="586"/>
      <c r="G160" s="587"/>
      <c r="H160" s="594"/>
      <c r="I160" s="595"/>
      <c r="J160" s="595"/>
      <c r="K160" s="595"/>
      <c r="L160" s="595"/>
      <c r="M160" s="596"/>
      <c r="N160" s="582"/>
      <c r="O160" s="583"/>
      <c r="P160" s="291"/>
      <c r="Q160" s="285"/>
      <c r="R160" s="285"/>
      <c r="S160" s="285"/>
      <c r="T160" s="285"/>
      <c r="U160" s="28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row>
    <row r="161" spans="2:45" s="7" customFormat="1" ht="30.75" customHeight="1" x14ac:dyDescent="0.15">
      <c r="B161" s="726"/>
      <c r="C161" s="727"/>
      <c r="D161" s="585"/>
      <c r="E161" s="586"/>
      <c r="F161" s="586"/>
      <c r="G161" s="587"/>
      <c r="H161" s="594"/>
      <c r="I161" s="595"/>
      <c r="J161" s="595"/>
      <c r="K161" s="595"/>
      <c r="L161" s="595"/>
      <c r="M161" s="596"/>
      <c r="N161" s="582"/>
      <c r="O161" s="583"/>
      <c r="P161" s="291"/>
      <c r="Q161" s="285"/>
      <c r="R161" s="285"/>
      <c r="S161" s="285"/>
      <c r="T161" s="285"/>
      <c r="U161" s="28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row>
    <row r="162" spans="2:45" s="7" customFormat="1" ht="21.75" customHeight="1" x14ac:dyDescent="0.15">
      <c r="B162" s="728"/>
      <c r="C162" s="729"/>
      <c r="D162" s="584" t="s">
        <v>152</v>
      </c>
      <c r="E162" s="584"/>
      <c r="F162" s="584"/>
      <c r="G162" s="584"/>
      <c r="H162" s="584"/>
      <c r="I162" s="584"/>
      <c r="J162" s="584"/>
      <c r="K162" s="584"/>
      <c r="L162" s="584"/>
      <c r="M162" s="584"/>
      <c r="N162" s="593"/>
      <c r="O162" s="593"/>
      <c r="P162" s="165"/>
      <c r="Q162" s="165"/>
      <c r="R162" s="165"/>
      <c r="S162" s="165"/>
      <c r="T162" s="165"/>
      <c r="U162" s="166"/>
      <c r="X162" s="255"/>
      <c r="Y162" s="255" t="s">
        <v>181</v>
      </c>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row>
    <row r="163" spans="2:45" s="7" customFormat="1" ht="12.75" customHeight="1" x14ac:dyDescent="0.15">
      <c r="B163" s="114"/>
      <c r="C163" s="114"/>
      <c r="D163" s="148"/>
      <c r="E163" s="148"/>
      <c r="F163" s="148"/>
      <c r="G163" s="148"/>
      <c r="H163" s="148"/>
      <c r="I163" s="148"/>
      <c r="J163" s="148"/>
      <c r="K163" s="148"/>
      <c r="L163" s="148"/>
      <c r="M163" s="148"/>
      <c r="N163" s="122"/>
      <c r="O163" s="122"/>
      <c r="P163" s="122"/>
      <c r="Q163" s="122"/>
      <c r="R163" s="122"/>
      <c r="S163" s="122"/>
      <c r="T163" s="122"/>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row>
    <row r="164" spans="2:45" s="7" customFormat="1" ht="34.9" customHeight="1" x14ac:dyDescent="0.15">
      <c r="B164" s="725" t="s">
        <v>263</v>
      </c>
      <c r="C164" s="725"/>
      <c r="D164" s="725"/>
      <c r="E164" s="725"/>
      <c r="F164" s="725"/>
      <c r="G164" s="725"/>
      <c r="H164" s="58"/>
      <c r="I164" s="285"/>
      <c r="J164" s="575" t="s">
        <v>264</v>
      </c>
      <c r="K164" s="574"/>
      <c r="L164" s="576"/>
      <c r="M164" s="292"/>
      <c r="N164" s="162"/>
      <c r="O164" s="163" t="s">
        <v>265</v>
      </c>
      <c r="P164" s="164"/>
      <c r="Q164" s="164"/>
      <c r="R164" s="292"/>
      <c r="S164" s="574" t="s">
        <v>266</v>
      </c>
      <c r="T164" s="574"/>
      <c r="U164" s="574"/>
      <c r="V164" s="574"/>
      <c r="W164" s="574"/>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row>
    <row r="165" spans="2:45" s="7" customFormat="1" ht="40.5" customHeight="1" x14ac:dyDescent="0.15">
      <c r="B165" s="601" t="s">
        <v>304</v>
      </c>
      <c r="C165" s="601"/>
      <c r="D165" s="601"/>
      <c r="E165" s="601"/>
      <c r="F165" s="601"/>
      <c r="G165" s="601"/>
      <c r="H165" s="601"/>
      <c r="I165" s="601"/>
      <c r="J165" s="601"/>
      <c r="K165" s="601"/>
      <c r="L165" s="601"/>
      <c r="M165" s="601"/>
      <c r="N165" s="601"/>
      <c r="O165" s="601"/>
      <c r="P165" s="601"/>
      <c r="Q165" s="601"/>
      <c r="R165" s="601"/>
      <c r="S165" s="601"/>
      <c r="T165" s="601"/>
      <c r="U165" s="601"/>
      <c r="V165" s="601"/>
      <c r="W165" s="64"/>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row>
    <row r="166" spans="2:45" s="7" customFormat="1" ht="13.5" customHeight="1" x14ac:dyDescent="0.15">
      <c r="B166" s="86"/>
      <c r="C166" s="86"/>
      <c r="D166" s="86"/>
      <c r="E166" s="86"/>
      <c r="F166" s="86"/>
      <c r="G166" s="86"/>
      <c r="H166" s="86"/>
      <c r="I166" s="86"/>
      <c r="J166" s="86"/>
      <c r="K166" s="86"/>
      <c r="L166" s="86"/>
      <c r="M166" s="86"/>
      <c r="N166" s="86"/>
      <c r="O166" s="86"/>
      <c r="P166" s="86"/>
      <c r="Q166" s="86"/>
      <c r="R166" s="86"/>
      <c r="S166" s="86"/>
      <c r="T166" s="86"/>
      <c r="U166" s="86"/>
      <c r="V166" s="86"/>
      <c r="W166" s="64"/>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row>
    <row r="167" spans="2:45" ht="18" customHeight="1" x14ac:dyDescent="0.15">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row>
    <row r="168" spans="2:45" ht="18" customHeight="1" x14ac:dyDescent="0.15">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row>
    <row r="169" spans="2:45" ht="18" customHeight="1" x14ac:dyDescent="0.15">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row>
    <row r="170" spans="2:45" ht="18" customHeight="1" x14ac:dyDescent="0.15">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row>
    <row r="171" spans="2:45" ht="18" customHeight="1" x14ac:dyDescent="0.15">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row>
    <row r="172" spans="2:45" ht="18" customHeight="1" x14ac:dyDescent="0.15">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row>
    <row r="173" spans="2:45" ht="18" customHeight="1" x14ac:dyDescent="0.15">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row>
    <row r="174" spans="2:45" ht="18" customHeight="1" x14ac:dyDescent="0.15">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row>
    <row r="175" spans="2:45" ht="18" customHeight="1" x14ac:dyDescent="0.15">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row>
    <row r="176" spans="2:45" ht="18" customHeight="1" x14ac:dyDescent="0.15">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row>
    <row r="177" spans="24:45" ht="18" customHeight="1" x14ac:dyDescent="0.15">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row>
    <row r="178" spans="24:45" ht="18" customHeight="1" x14ac:dyDescent="0.15">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row>
    <row r="179" spans="24:45" ht="18" customHeight="1" x14ac:dyDescent="0.15">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row>
    <row r="180" spans="24:45" ht="18" customHeight="1" x14ac:dyDescent="0.15">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row>
  </sheetData>
  <sheetProtection formatCells="0" insertRows="0" deleteRows="0"/>
  <dataConsolidate/>
  <mergeCells count="288">
    <mergeCell ref="K120:V120"/>
    <mergeCell ref="B122:B128"/>
    <mergeCell ref="B120:D121"/>
    <mergeCell ref="B115:B119"/>
    <mergeCell ref="C110:D110"/>
    <mergeCell ref="C115:D119"/>
    <mergeCell ref="E105:J105"/>
    <mergeCell ref="K103:V103"/>
    <mergeCell ref="E103:J104"/>
    <mergeCell ref="E117:J117"/>
    <mergeCell ref="E118:J118"/>
    <mergeCell ref="E115:J115"/>
    <mergeCell ref="E116:J116"/>
    <mergeCell ref="E125:J125"/>
    <mergeCell ref="D74:J74"/>
    <mergeCell ref="R40:U40"/>
    <mergeCell ref="N31:V31"/>
    <mergeCell ref="N32:W34"/>
    <mergeCell ref="C37:E37"/>
    <mergeCell ref="I37:L37"/>
    <mergeCell ref="C36:E36"/>
    <mergeCell ref="I36:L36"/>
    <mergeCell ref="C111:D114"/>
    <mergeCell ref="E110:J110"/>
    <mergeCell ref="P57:R57"/>
    <mergeCell ref="N96:V96"/>
    <mergeCell ref="N35:T35"/>
    <mergeCell ref="N36:W38"/>
    <mergeCell ref="B95:W95"/>
    <mergeCell ref="N84:W84"/>
    <mergeCell ref="K74:V74"/>
    <mergeCell ref="K77:V77"/>
    <mergeCell ref="B80:J80"/>
    <mergeCell ref="C20:E20"/>
    <mergeCell ref="I28:L28"/>
    <mergeCell ref="C24:E24"/>
    <mergeCell ref="C28:E28"/>
    <mergeCell ref="I25:L25"/>
    <mergeCell ref="F35:G35"/>
    <mergeCell ref="F37:G37"/>
    <mergeCell ref="B32:B33"/>
    <mergeCell ref="C33:E33"/>
    <mergeCell ref="I33:L33"/>
    <mergeCell ref="B24:B25"/>
    <mergeCell ref="C22:E22"/>
    <mergeCell ref="C21:E21"/>
    <mergeCell ref="I21:L21"/>
    <mergeCell ref="F21:G21"/>
    <mergeCell ref="F23:G23"/>
    <mergeCell ref="F25:G25"/>
    <mergeCell ref="F27:H28"/>
    <mergeCell ref="C31:E31"/>
    <mergeCell ref="F31:H31"/>
    <mergeCell ref="B27:B28"/>
    <mergeCell ref="C27:E27"/>
    <mergeCell ref="I27:L27"/>
    <mergeCell ref="F33:G33"/>
    <mergeCell ref="F24:G24"/>
    <mergeCell ref="C25:E25"/>
    <mergeCell ref="N25:V28"/>
    <mergeCell ref="E57:G57"/>
    <mergeCell ref="E47:G47"/>
    <mergeCell ref="K72:V72"/>
    <mergeCell ref="C70:C72"/>
    <mergeCell ref="C40:E40"/>
    <mergeCell ref="D79:J79"/>
    <mergeCell ref="K62:V62"/>
    <mergeCell ref="K66:V66"/>
    <mergeCell ref="K78:V78"/>
    <mergeCell ref="D65:J65"/>
    <mergeCell ref="B66:C66"/>
    <mergeCell ref="D66:J66"/>
    <mergeCell ref="C67:C69"/>
    <mergeCell ref="D70:J70"/>
    <mergeCell ref="B36:B37"/>
    <mergeCell ref="D72:J72"/>
    <mergeCell ref="C76:C78"/>
    <mergeCell ref="K79:V79"/>
    <mergeCell ref="D76:J76"/>
    <mergeCell ref="D77:J77"/>
    <mergeCell ref="D78:J78"/>
    <mergeCell ref="I9:L9"/>
    <mergeCell ref="C11:E11"/>
    <mergeCell ref="I10:L10"/>
    <mergeCell ref="I8:L8"/>
    <mergeCell ref="C10:E10"/>
    <mergeCell ref="C12:E12"/>
    <mergeCell ref="F8:G8"/>
    <mergeCell ref="I13:L13"/>
    <mergeCell ref="C13:E13"/>
    <mergeCell ref="N160:O160"/>
    <mergeCell ref="N155:O155"/>
    <mergeCell ref="D137:J137"/>
    <mergeCell ref="B154:C154"/>
    <mergeCell ref="N149:P149"/>
    <mergeCell ref="B132:C136"/>
    <mergeCell ref="B137:C137"/>
    <mergeCell ref="K142:P142"/>
    <mergeCell ref="B142:F142"/>
    <mergeCell ref="B138:C138"/>
    <mergeCell ref="B150:C150"/>
    <mergeCell ref="B151:C151"/>
    <mergeCell ref="B148:U148"/>
    <mergeCell ref="B141:F141"/>
    <mergeCell ref="O141:T141"/>
    <mergeCell ref="D138:I138"/>
    <mergeCell ref="B155:C155"/>
    <mergeCell ref="H152:M152"/>
    <mergeCell ref="C143:J143"/>
    <mergeCell ref="B152:C152"/>
    <mergeCell ref="D135:I135"/>
    <mergeCell ref="B164:G164"/>
    <mergeCell ref="B161:C161"/>
    <mergeCell ref="D161:G161"/>
    <mergeCell ref="N161:O161"/>
    <mergeCell ref="H153:M153"/>
    <mergeCell ref="H154:M154"/>
    <mergeCell ref="B156:C156"/>
    <mergeCell ref="B157:C157"/>
    <mergeCell ref="B158:C158"/>
    <mergeCell ref="N156:O156"/>
    <mergeCell ref="D153:G153"/>
    <mergeCell ref="D154:G154"/>
    <mergeCell ref="D156:G156"/>
    <mergeCell ref="H155:M155"/>
    <mergeCell ref="H156:M156"/>
    <mergeCell ref="H157:M157"/>
    <mergeCell ref="N159:O159"/>
    <mergeCell ref="B160:C160"/>
    <mergeCell ref="D159:G159"/>
    <mergeCell ref="D160:G160"/>
    <mergeCell ref="B162:C162"/>
    <mergeCell ref="H161:M161"/>
    <mergeCell ref="B159:C159"/>
    <mergeCell ref="B153:C153"/>
    <mergeCell ref="B165:V165"/>
    <mergeCell ref="B4:H4"/>
    <mergeCell ref="D62:J63"/>
    <mergeCell ref="D64:J64"/>
    <mergeCell ref="D67:J67"/>
    <mergeCell ref="D68:J68"/>
    <mergeCell ref="I24:L24"/>
    <mergeCell ref="I40:L40"/>
    <mergeCell ref="K69:V69"/>
    <mergeCell ref="B64:C65"/>
    <mergeCell ref="C98:L98"/>
    <mergeCell ref="Q93:V93"/>
    <mergeCell ref="Q98:V98"/>
    <mergeCell ref="Q88:V88"/>
    <mergeCell ref="D69:J69"/>
    <mergeCell ref="C34:E34"/>
    <mergeCell ref="F36:G36"/>
    <mergeCell ref="F34:G34"/>
    <mergeCell ref="F32:G32"/>
    <mergeCell ref="O43:V44"/>
    <mergeCell ref="I34:L34"/>
    <mergeCell ref="B44:D44"/>
    <mergeCell ref="B57:D57"/>
    <mergeCell ref="C128:D128"/>
    <mergeCell ref="B2:V2"/>
    <mergeCell ref="B103:D104"/>
    <mergeCell ref="F20:G20"/>
    <mergeCell ref="B67:B79"/>
    <mergeCell ref="I22:L22"/>
    <mergeCell ref="I31:L31"/>
    <mergeCell ref="C32:E32"/>
    <mergeCell ref="D75:J75"/>
    <mergeCell ref="C73:C75"/>
    <mergeCell ref="D73:J73"/>
    <mergeCell ref="K75:V75"/>
    <mergeCell ref="K57:M57"/>
    <mergeCell ref="B34:B35"/>
    <mergeCell ref="I35:L35"/>
    <mergeCell ref="C35:E35"/>
    <mergeCell ref="S57:U57"/>
    <mergeCell ref="H57:J57"/>
    <mergeCell ref="E43:I43"/>
    <mergeCell ref="J43:N43"/>
    <mergeCell ref="F22:G22"/>
    <mergeCell ref="Q85:V85"/>
    <mergeCell ref="B62:C63"/>
    <mergeCell ref="F10:G10"/>
    <mergeCell ref="B8:B9"/>
    <mergeCell ref="B130:C131"/>
    <mergeCell ref="G142:J142"/>
    <mergeCell ref="D132:I132"/>
    <mergeCell ref="D130:I131"/>
    <mergeCell ref="B139:W139"/>
    <mergeCell ref="B149:M149"/>
    <mergeCell ref="H151:M151"/>
    <mergeCell ref="H150:M150"/>
    <mergeCell ref="J130:U130"/>
    <mergeCell ref="B10:B11"/>
    <mergeCell ref="I12:L12"/>
    <mergeCell ref="C16:E16"/>
    <mergeCell ref="B39:B40"/>
    <mergeCell ref="I39:L39"/>
    <mergeCell ref="F39:H40"/>
    <mergeCell ref="C39:E39"/>
    <mergeCell ref="B145:V145"/>
    <mergeCell ref="E120:J121"/>
    <mergeCell ref="E124:J124"/>
    <mergeCell ref="F13:G13"/>
    <mergeCell ref="I32:L32"/>
    <mergeCell ref="B38:L38"/>
    <mergeCell ref="C97:L97"/>
    <mergeCell ref="C96:L96"/>
    <mergeCell ref="C19:E19"/>
    <mergeCell ref="I15:L15"/>
    <mergeCell ref="F15:H16"/>
    <mergeCell ref="C15:E15"/>
    <mergeCell ref="F19:H19"/>
    <mergeCell ref="I19:L19"/>
    <mergeCell ref="N14:T15"/>
    <mergeCell ref="D71:J71"/>
    <mergeCell ref="V130:V131"/>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F9:G9"/>
    <mergeCell ref="C7:E7"/>
    <mergeCell ref="F7:H7"/>
    <mergeCell ref="I7:L7"/>
    <mergeCell ref="C9:E9"/>
    <mergeCell ref="S164:W164"/>
    <mergeCell ref="J164:L164"/>
    <mergeCell ref="E127:K127"/>
    <mergeCell ref="Q142:V142"/>
    <mergeCell ref="E128:J128"/>
    <mergeCell ref="N157:O157"/>
    <mergeCell ref="D162:M162"/>
    <mergeCell ref="D151:G151"/>
    <mergeCell ref="D155:G155"/>
    <mergeCell ref="D152:G152"/>
    <mergeCell ref="N150:P150"/>
    <mergeCell ref="N151:O151"/>
    <mergeCell ref="N152:O152"/>
    <mergeCell ref="N153:O153"/>
    <mergeCell ref="N154:O154"/>
    <mergeCell ref="N162:O162"/>
    <mergeCell ref="H158:M158"/>
    <mergeCell ref="H159:M159"/>
    <mergeCell ref="H160:M160"/>
    <mergeCell ref="D136:I136"/>
    <mergeCell ref="N158:O158"/>
    <mergeCell ref="D157:G157"/>
    <mergeCell ref="D150:G150"/>
    <mergeCell ref="D158:G158"/>
    <mergeCell ref="AA137:AH138"/>
    <mergeCell ref="D134:I134"/>
    <mergeCell ref="D133:I133"/>
    <mergeCell ref="Q149:U149"/>
    <mergeCell ref="E106:J106"/>
    <mergeCell ref="E107:J107"/>
    <mergeCell ref="B105:B114"/>
    <mergeCell ref="E109:J109"/>
    <mergeCell ref="E119:J119"/>
    <mergeCell ref="E111:J111"/>
    <mergeCell ref="E112:J112"/>
    <mergeCell ref="K112:V112"/>
    <mergeCell ref="E108:J108"/>
    <mergeCell ref="K111:V111"/>
    <mergeCell ref="E113:J113"/>
    <mergeCell ref="E114:J114"/>
    <mergeCell ref="K113:V113"/>
    <mergeCell ref="K114:V114"/>
    <mergeCell ref="K110:V110"/>
    <mergeCell ref="C105:D109"/>
    <mergeCell ref="E123:J123"/>
    <mergeCell ref="E122:J122"/>
    <mergeCell ref="C122:D127"/>
    <mergeCell ref="E126:J126"/>
  </mergeCells>
  <phoneticPr fontId="2"/>
  <dataValidations count="15">
    <dataValidation imeMode="off" allowBlank="1" showInputMessage="1" showErrorMessage="1" sqref="E47:G47 C27 L44:L45 G44:G45 U14:V14 E57 C15 O58:Q58 S57 K57 I58:K58 C39" xr:uid="{00000000-0002-0000-0100-000000000000}"/>
    <dataValidation type="list" allowBlank="1" showInputMessage="1" showErrorMessage="1" sqref="P151:P161" xr:uid="{00000000-0002-0000-0100-000001000000}">
      <formula1>G.単位</formula1>
    </dataValidation>
    <dataValidation type="decimal" imeMode="off" operator="greaterThanOrEqual" allowBlank="1" showInputMessage="1" showErrorMessage="1" sqref="N151:O161" xr:uid="{00000000-0002-0000-0100-000002000000}">
      <formula1>0.01</formula1>
    </dataValidation>
    <dataValidation type="whole" imeMode="off" operator="greaterThanOrEqual" allowBlank="1" showInputMessage="1" showErrorMessage="1" error="小数点以下を切り捨て、整数で入力してください。" sqref="C20:E25 C32:E37" xr:uid="{00000000-0002-0000-0100-000003000000}">
      <formula1>0</formula1>
    </dataValidation>
    <dataValidation type="whole" operator="greaterThanOrEqual" allowBlank="1" showInputMessage="1" showErrorMessage="1" error="小数点以下を切り捨て、整数で記入してください。" sqref="C8:E13" xr:uid="{00000000-0002-0000-0100-000004000000}">
      <formula1>0</formula1>
    </dataValidation>
    <dataValidation allowBlank="1" showInputMessage="1" sqref="AF124" xr:uid="{00000000-0002-0000-0100-000005000000}"/>
    <dataValidation type="list" allowBlank="1" showInputMessage="1" showErrorMessage="1" sqref="K4 E49 I49 M49 Q49 G51 J51 M51 P51 G53 J53 M53 P53 K64:V65 K67:V68 K70:V71 K73:V73 K76:V76 K80:V80 B83:B85 M83:M85 B87:B89 M87:M88 B91:B94 M91:M93 B96:B99 M96:M98 K105:V109 N141 K128:V128 J132:U136 J138:U138 Q151:U161 I164 M164 R164 G141 K115:V119 K122:V126 G55" xr:uid="{00000000-0002-0000-0100-000006000000}">
      <formula1>B.○か空白</formula1>
    </dataValidation>
    <dataValidation type="list" allowBlank="1" showInputMessage="1" showErrorMessage="1" sqref="E122:J126" xr:uid="{00000000-0002-0000-0100-000007000000}">
      <formula1>K.農村環境保全活動</formula1>
    </dataValidation>
    <dataValidation type="list" allowBlank="1" showInputMessage="1" showErrorMessage="1" sqref="D132:I136" xr:uid="{00000000-0002-0000-0100-000008000000}">
      <formula1>L.増進活動</formula1>
    </dataValidation>
    <dataValidation type="list" allowBlank="1" showInputMessage="1" showErrorMessage="1" sqref="G142:J142" xr:uid="{00000000-0002-0000-0100-000009000000}">
      <formula1>D.農村環境保全活動のテーマ</formula1>
    </dataValidation>
    <dataValidation type="list" allowBlank="1" showInputMessage="1" showErrorMessage="1" sqref="Q142:V142" xr:uid="{00000000-0002-0000-0100-00000A000000}">
      <formula1>E.高度な保全活動</formula1>
    </dataValidation>
    <dataValidation type="list" allowBlank="1" showInputMessage="1" showErrorMessage="1" sqref="B151:C161" xr:uid="{00000000-0002-0000-0100-00000B000000}">
      <formula1>F.施設</formula1>
    </dataValidation>
    <dataValidation type="list" allowBlank="1" showInputMessage="1" showErrorMessage="1" sqref="D151:G161" xr:uid="{00000000-0002-0000-0100-00000C000000}">
      <formula1>INDIRECT($B151)</formula1>
    </dataValidation>
    <dataValidation type="list" allowBlank="1" showInputMessage="1" showErrorMessage="1" sqref="V35" xr:uid="{00000000-0002-0000-0100-00000D000000}">
      <formula1>"○,　"</formula1>
    </dataValidation>
    <dataValidation allowBlank="1" sqref="K110:V110" xr:uid="{00000000-0002-0000-0100-00000E000000}"/>
  </dataValidations>
  <printOptions horizontalCentered="1"/>
  <pageMargins left="0.59055118110236227" right="0.31496062992125984" top="0.74803149606299213" bottom="0.74803149606299213" header="0.31496062992125984" footer="0.31496062992125984"/>
  <pageSetup paperSize="9" scale="95" orientation="portrait" r:id="rId1"/>
  <rowBreaks count="4" manualBreakCount="4">
    <brk id="44" max="22" man="1"/>
    <brk id="85" max="22" man="1"/>
    <brk id="119" max="22" man="1"/>
    <brk id="14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1"/>
  <sheetViews>
    <sheetView showGridLines="0" view="pageBreakPreview" zoomScaleNormal="55" zoomScaleSheetLayoutView="100" workbookViewId="0">
      <selection activeCell="D17" sqref="D17"/>
    </sheetView>
  </sheetViews>
  <sheetFormatPr defaultColWidth="4.875" defaultRowHeight="18.75" x14ac:dyDescent="0.15"/>
  <cols>
    <col min="1" max="1" width="2.25" style="123" customWidth="1"/>
    <col min="2" max="2" width="4.125" style="123" customWidth="1"/>
    <col min="3" max="3" width="25.875" style="123" customWidth="1"/>
    <col min="4" max="4" width="4.875" style="123" customWidth="1"/>
    <col min="5" max="5" width="25.875" style="123" customWidth="1"/>
    <col min="6" max="6" width="4.875" style="123" customWidth="1"/>
    <col min="7" max="7" width="25.875" style="123" customWidth="1"/>
    <col min="8" max="8" width="34.375" style="123" customWidth="1"/>
    <col min="9" max="9" width="3.125" style="123" customWidth="1"/>
    <col min="10" max="247" width="9" style="123" customWidth="1"/>
    <col min="248" max="248" width="2.25" style="123" customWidth="1"/>
    <col min="249" max="249" width="4.875" style="123" customWidth="1"/>
    <col min="250" max="250" width="25.875" style="123" customWidth="1"/>
    <col min="251" max="251" width="4.875" style="123" customWidth="1"/>
    <col min="252" max="252" width="25.875" style="123" customWidth="1"/>
    <col min="253" max="253" width="4.875" style="123" customWidth="1"/>
    <col min="254" max="254" width="25.875" style="123" customWidth="1"/>
    <col min="255" max="16384" width="4.875" style="123"/>
  </cols>
  <sheetData>
    <row r="1" spans="2:8" x14ac:dyDescent="0.15">
      <c r="B1" s="123" t="s">
        <v>581</v>
      </c>
    </row>
    <row r="2" spans="2:8" ht="22.5" x14ac:dyDescent="0.15">
      <c r="B2" s="315" t="s">
        <v>582</v>
      </c>
      <c r="C2" s="316"/>
      <c r="D2" s="316"/>
      <c r="E2" s="316"/>
      <c r="F2" s="316"/>
      <c r="G2" s="316"/>
      <c r="H2" s="317" t="s">
        <v>583</v>
      </c>
    </row>
    <row r="3" spans="2:8" s="23" customFormat="1" ht="24" customHeight="1" x14ac:dyDescent="0.15">
      <c r="B3" s="318" t="s">
        <v>36</v>
      </c>
      <c r="C3" s="23" t="s">
        <v>584</v>
      </c>
      <c r="D3" s="319"/>
      <c r="E3" s="23" t="s">
        <v>585</v>
      </c>
      <c r="F3" s="319"/>
      <c r="G3" s="23" t="s">
        <v>586</v>
      </c>
      <c r="H3" s="320">
        <v>0</v>
      </c>
    </row>
    <row r="4" spans="2:8" s="325" customFormat="1" ht="14.25" customHeight="1" x14ac:dyDescent="0.15">
      <c r="B4" s="321"/>
      <c r="C4" s="322"/>
      <c r="D4" s="323"/>
      <c r="E4" s="322"/>
      <c r="F4" s="323"/>
      <c r="G4" s="322"/>
      <c r="H4" s="324"/>
    </row>
    <row r="5" spans="2:8" x14ac:dyDescent="0.15">
      <c r="B5" s="326"/>
      <c r="C5" s="327"/>
      <c r="D5" s="328"/>
      <c r="E5" s="328"/>
      <c r="F5" s="328"/>
      <c r="G5" s="328"/>
      <c r="H5" s="329"/>
    </row>
    <row r="6" spans="2:8" x14ac:dyDescent="0.15">
      <c r="B6" s="326"/>
      <c r="C6" s="330"/>
      <c r="D6" s="19"/>
      <c r="E6" s="19"/>
      <c r="F6" s="19"/>
      <c r="G6" s="19"/>
      <c r="H6" s="326"/>
    </row>
    <row r="7" spans="2:8" x14ac:dyDescent="0.15">
      <c r="B7" s="326"/>
      <c r="C7" s="330"/>
      <c r="D7" s="19"/>
      <c r="E7" s="19"/>
      <c r="F7" s="19"/>
      <c r="G7" s="19"/>
      <c r="H7" s="326"/>
    </row>
    <row r="8" spans="2:8" x14ac:dyDescent="0.15">
      <c r="B8" s="326"/>
      <c r="C8" s="330"/>
      <c r="D8" s="19"/>
      <c r="E8" s="19"/>
      <c r="F8" s="19"/>
      <c r="G8" s="19"/>
      <c r="H8" s="326"/>
    </row>
    <row r="9" spans="2:8" x14ac:dyDescent="0.15">
      <c r="B9" s="326"/>
      <c r="C9" s="330"/>
      <c r="D9" s="19"/>
      <c r="E9" s="19"/>
      <c r="F9" s="19"/>
      <c r="G9" s="19"/>
      <c r="H9" s="326"/>
    </row>
    <row r="10" spans="2:8" x14ac:dyDescent="0.15">
      <c r="B10" s="326"/>
      <c r="C10" s="330"/>
      <c r="D10" s="19"/>
      <c r="E10" s="19"/>
      <c r="F10" s="19"/>
      <c r="G10" s="19"/>
      <c r="H10" s="326"/>
    </row>
    <row r="11" spans="2:8" x14ac:dyDescent="0.15">
      <c r="B11" s="326"/>
      <c r="C11" s="330"/>
      <c r="D11" s="19"/>
      <c r="E11" s="19"/>
      <c r="F11" s="19"/>
      <c r="G11" s="19"/>
      <c r="H11" s="326"/>
    </row>
    <row r="12" spans="2:8" x14ac:dyDescent="0.15">
      <c r="B12" s="326"/>
      <c r="C12" s="330"/>
      <c r="D12" s="19"/>
      <c r="E12" s="19"/>
      <c r="F12" s="19"/>
      <c r="G12" s="19"/>
      <c r="H12" s="326"/>
    </row>
    <row r="13" spans="2:8" x14ac:dyDescent="0.15">
      <c r="B13" s="326"/>
      <c r="C13" s="330"/>
      <c r="D13" s="19"/>
      <c r="E13" s="19"/>
      <c r="F13" s="19"/>
      <c r="G13" s="19"/>
      <c r="H13" s="326"/>
    </row>
    <row r="14" spans="2:8" x14ac:dyDescent="0.15">
      <c r="B14" s="326"/>
      <c r="C14" s="330"/>
      <c r="D14" s="19"/>
      <c r="E14" s="19"/>
      <c r="F14" s="19"/>
      <c r="G14" s="19"/>
      <c r="H14" s="326"/>
    </row>
    <row r="15" spans="2:8" x14ac:dyDescent="0.15">
      <c r="B15" s="326"/>
      <c r="C15" s="330"/>
      <c r="D15" s="19"/>
      <c r="E15" s="19"/>
      <c r="F15" s="19"/>
      <c r="G15" s="19"/>
      <c r="H15" s="326"/>
    </row>
    <row r="16" spans="2:8" x14ac:dyDescent="0.15">
      <c r="B16" s="326"/>
      <c r="C16" s="330"/>
      <c r="D16" s="19"/>
      <c r="E16" s="19"/>
      <c r="F16" s="19"/>
      <c r="G16" s="19"/>
      <c r="H16" s="326"/>
    </row>
    <row r="17" spans="2:8" x14ac:dyDescent="0.15">
      <c r="B17" s="326"/>
      <c r="C17" s="330"/>
      <c r="D17" s="19"/>
      <c r="E17" s="19"/>
      <c r="F17" s="19"/>
      <c r="G17" s="19"/>
      <c r="H17" s="326"/>
    </row>
    <row r="18" spans="2:8" x14ac:dyDescent="0.15">
      <c r="B18" s="326"/>
      <c r="C18" s="330"/>
      <c r="D18" s="19"/>
      <c r="E18" s="19"/>
      <c r="F18" s="19"/>
      <c r="G18" s="19"/>
      <c r="H18" s="326"/>
    </row>
    <row r="19" spans="2:8" x14ac:dyDescent="0.15">
      <c r="B19" s="326"/>
      <c r="C19" s="330"/>
      <c r="D19" s="19"/>
      <c r="E19" s="19"/>
      <c r="F19" s="19"/>
      <c r="G19" s="19"/>
      <c r="H19" s="326"/>
    </row>
    <row r="20" spans="2:8" x14ac:dyDescent="0.15">
      <c r="B20" s="326"/>
      <c r="C20" s="330"/>
      <c r="D20" s="19"/>
      <c r="E20" s="19"/>
      <c r="F20" s="19"/>
      <c r="G20" s="19"/>
      <c r="H20" s="326"/>
    </row>
    <row r="21" spans="2:8" x14ac:dyDescent="0.15">
      <c r="B21" s="326"/>
      <c r="C21" s="330"/>
      <c r="D21" s="19"/>
      <c r="E21" s="19"/>
      <c r="F21" s="19"/>
      <c r="G21" s="19"/>
      <c r="H21" s="326"/>
    </row>
    <row r="22" spans="2:8" x14ac:dyDescent="0.15">
      <c r="B22" s="326"/>
      <c r="C22" s="330"/>
      <c r="D22" s="19"/>
      <c r="E22" s="19"/>
      <c r="F22" s="19"/>
      <c r="G22" s="19"/>
      <c r="H22" s="326"/>
    </row>
    <row r="23" spans="2:8" x14ac:dyDescent="0.15">
      <c r="B23" s="326"/>
      <c r="C23" s="330"/>
      <c r="D23" s="19"/>
      <c r="E23" s="19"/>
      <c r="F23" s="19"/>
      <c r="G23" s="19"/>
      <c r="H23" s="326"/>
    </row>
    <row r="24" spans="2:8" x14ac:dyDescent="0.15">
      <c r="B24" s="326"/>
      <c r="C24" s="330"/>
      <c r="D24" s="19"/>
      <c r="E24" s="19"/>
      <c r="F24" s="19"/>
      <c r="G24" s="19"/>
      <c r="H24" s="326"/>
    </row>
    <row r="25" spans="2:8" x14ac:dyDescent="0.15">
      <c r="B25" s="326"/>
      <c r="C25" s="330"/>
      <c r="D25" s="19"/>
      <c r="E25" s="19"/>
      <c r="F25" s="19"/>
      <c r="G25" s="19"/>
      <c r="H25" s="326"/>
    </row>
    <row r="26" spans="2:8" x14ac:dyDescent="0.15">
      <c r="B26" s="326"/>
      <c r="C26" s="330"/>
      <c r="D26" s="19"/>
      <c r="E26" s="19"/>
      <c r="F26" s="19"/>
      <c r="G26" s="19"/>
      <c r="H26" s="326"/>
    </row>
    <row r="27" spans="2:8" x14ac:dyDescent="0.15">
      <c r="B27" s="326"/>
      <c r="C27" s="330"/>
      <c r="D27" s="19"/>
      <c r="E27" s="19"/>
      <c r="F27" s="19"/>
      <c r="G27" s="19"/>
      <c r="H27" s="326"/>
    </row>
    <row r="28" spans="2:8" x14ac:dyDescent="0.15">
      <c r="B28" s="326"/>
      <c r="C28" s="330"/>
      <c r="D28" s="19"/>
      <c r="E28" s="19"/>
      <c r="F28" s="19"/>
      <c r="G28" s="19"/>
      <c r="H28" s="326"/>
    </row>
    <row r="29" spans="2:8" x14ac:dyDescent="0.15">
      <c r="B29" s="326"/>
      <c r="C29" s="330"/>
      <c r="D29" s="19"/>
      <c r="E29" s="19"/>
      <c r="F29" s="19"/>
      <c r="G29" s="19"/>
      <c r="H29" s="326"/>
    </row>
    <row r="30" spans="2:8" x14ac:dyDescent="0.15">
      <c r="B30" s="326"/>
      <c r="C30" s="330"/>
      <c r="D30" s="19"/>
      <c r="E30" s="19"/>
      <c r="F30" s="19"/>
      <c r="G30" s="19"/>
      <c r="H30" s="326"/>
    </row>
    <row r="31" spans="2:8" x14ac:dyDescent="0.15">
      <c r="B31" s="326"/>
      <c r="C31" s="331"/>
      <c r="D31" s="24"/>
      <c r="E31" s="24"/>
      <c r="F31" s="24"/>
      <c r="G31" s="24"/>
      <c r="H31" s="332"/>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80"/>
  <sheetViews>
    <sheetView showGridLines="0" view="pageBreakPreview" zoomScaleNormal="70" zoomScaleSheetLayoutView="100" workbookViewId="0">
      <selection activeCell="U77" sqref="U77"/>
    </sheetView>
  </sheetViews>
  <sheetFormatPr defaultColWidth="8.625" defaultRowHeight="18" customHeight="1" x14ac:dyDescent="0.15"/>
  <cols>
    <col min="1" max="1" width="3.25" style="123" customWidth="1"/>
    <col min="2" max="2" width="4.625" style="123" customWidth="1"/>
    <col min="3" max="3" width="3.625" style="123" customWidth="1"/>
    <col min="4" max="4" width="4.125" style="123" customWidth="1"/>
    <col min="5" max="5" width="5.875" style="123" customWidth="1"/>
    <col min="6" max="6" width="4.5" style="123" customWidth="1"/>
    <col min="7" max="7" width="4.75" style="123" customWidth="1"/>
    <col min="8" max="8" width="7.25" style="123" customWidth="1"/>
    <col min="9" max="9" width="4.625" style="123" customWidth="1"/>
    <col min="10" max="11" width="4.125" style="123" customWidth="1"/>
    <col min="12" max="12" width="4.625" style="123" customWidth="1"/>
    <col min="13" max="15" width="4.125" style="123" customWidth="1"/>
    <col min="16" max="16" width="3" style="123" customWidth="1"/>
    <col min="17" max="19" width="4.125" style="123" customWidth="1"/>
    <col min="20" max="20" width="3" style="123" customWidth="1"/>
    <col min="21" max="21" width="3.375" style="123" customWidth="1"/>
    <col min="22" max="22" width="2.75" style="123" customWidth="1"/>
    <col min="23" max="23" width="2.875" style="123" customWidth="1"/>
    <col min="24" max="24" width="4.125" style="123" customWidth="1"/>
    <col min="25" max="25" width="4.5" style="123" customWidth="1"/>
    <col min="26" max="28" width="4.25" style="123" customWidth="1"/>
    <col min="29" max="85" width="4.625" style="123" customWidth="1"/>
    <col min="86" max="16384" width="8.625" style="123"/>
  </cols>
  <sheetData>
    <row r="1" spans="1:81" ht="22.5" customHeight="1" x14ac:dyDescent="0.15">
      <c r="A1" s="167" t="s">
        <v>283</v>
      </c>
      <c r="B1"/>
      <c r="C1"/>
      <c r="D1"/>
      <c r="E1"/>
      <c r="F1"/>
      <c r="G1"/>
      <c r="H1"/>
      <c r="I1"/>
      <c r="J1"/>
      <c r="K1"/>
      <c r="L1"/>
      <c r="M1"/>
      <c r="N1"/>
      <c r="O1"/>
      <c r="P1"/>
      <c r="Q1"/>
      <c r="R1"/>
      <c r="S1"/>
      <c r="T1"/>
      <c r="U1"/>
      <c r="V1"/>
      <c r="W1"/>
    </row>
    <row r="2" spans="1:81" s="7" customFormat="1" ht="21" customHeight="1" x14ac:dyDescent="0.15">
      <c r="A2" s="8"/>
      <c r="B2" s="57" t="s">
        <v>284</v>
      </c>
      <c r="C2" s="12"/>
      <c r="D2" s="12"/>
      <c r="E2" s="12"/>
      <c r="F2" s="39"/>
      <c r="G2" s="39"/>
      <c r="H2" s="39"/>
      <c r="I2" s="14"/>
      <c r="J2" s="14"/>
      <c r="K2" s="14"/>
      <c r="L2" s="14"/>
      <c r="M2" s="8"/>
      <c r="N2" s="8"/>
      <c r="O2" s="88"/>
      <c r="P2" s="88"/>
      <c r="Q2" s="88"/>
      <c r="R2" s="88"/>
      <c r="S2" s="88"/>
      <c r="T2" s="88"/>
      <c r="U2" s="88"/>
      <c r="V2" s="8"/>
      <c r="W2" s="8"/>
    </row>
    <row r="3" spans="1:81" s="7" customFormat="1" ht="21" customHeight="1" x14ac:dyDescent="0.15">
      <c r="A3" s="8"/>
      <c r="B3" s="57" t="s">
        <v>306</v>
      </c>
      <c r="C3" s="12"/>
      <c r="D3" s="12"/>
      <c r="E3" s="12"/>
      <c r="F3" s="39"/>
      <c r="G3" s="39"/>
      <c r="H3" s="39"/>
      <c r="I3" s="14"/>
      <c r="J3" s="14"/>
      <c r="K3" s="14"/>
      <c r="L3" s="14"/>
      <c r="M3" s="8"/>
      <c r="N3" s="8"/>
      <c r="O3" s="88"/>
      <c r="P3" s="88"/>
      <c r="Q3" s="88"/>
      <c r="R3" s="88"/>
      <c r="S3" s="88"/>
      <c r="T3" s="88"/>
      <c r="U3" s="88"/>
      <c r="V3" s="8"/>
      <c r="W3" s="8"/>
    </row>
    <row r="4" spans="1:81" ht="21" customHeight="1" x14ac:dyDescent="0.15">
      <c r="A4" s="16" t="s">
        <v>159</v>
      </c>
      <c r="C4" s="24"/>
      <c r="D4" s="24"/>
      <c r="E4" s="24"/>
      <c r="G4" s="19"/>
      <c r="H4" s="19"/>
      <c r="I4" s="19"/>
      <c r="J4" s="19"/>
      <c r="K4" s="19"/>
      <c r="L4" s="19"/>
      <c r="R4" s="10"/>
    </row>
    <row r="5" spans="1:81" s="7" customFormat="1" ht="24.75" customHeight="1" x14ac:dyDescent="0.15">
      <c r="A5" s="3"/>
      <c r="B5" s="277" t="s">
        <v>26</v>
      </c>
      <c r="C5" s="898" t="s">
        <v>191</v>
      </c>
      <c r="D5" s="899"/>
      <c r="E5" s="900"/>
      <c r="F5" s="890" t="s">
        <v>25</v>
      </c>
      <c r="G5" s="891"/>
      <c r="H5" s="892"/>
      <c r="I5" s="890" t="s">
        <v>32</v>
      </c>
      <c r="J5" s="891"/>
      <c r="K5" s="891"/>
      <c r="L5" s="892"/>
      <c r="N5" s="904" t="s">
        <v>487</v>
      </c>
      <c r="O5" s="905"/>
      <c r="P5" s="905"/>
      <c r="Q5" s="905"/>
      <c r="R5" s="905"/>
      <c r="S5" s="905"/>
      <c r="T5" s="905"/>
      <c r="U5" s="905"/>
      <c r="V5" s="905"/>
      <c r="W5" s="906"/>
    </row>
    <row r="6" spans="1:81" s="7" customFormat="1" ht="12" customHeight="1" x14ac:dyDescent="0.15">
      <c r="A6" s="38"/>
      <c r="B6" s="820" t="s">
        <v>24</v>
      </c>
      <c r="C6" s="612"/>
      <c r="D6" s="612"/>
      <c r="E6" s="612"/>
      <c r="F6" s="622"/>
      <c r="G6" s="623"/>
      <c r="H6" s="278"/>
      <c r="I6" s="823">
        <f t="shared" ref="I6:I11" si="0">INT(C6*F6/10)</f>
        <v>0</v>
      </c>
      <c r="J6" s="823"/>
      <c r="K6" s="823"/>
      <c r="L6" s="823"/>
      <c r="N6" s="907"/>
      <c r="O6" s="908"/>
      <c r="P6" s="908"/>
      <c r="Q6" s="908"/>
      <c r="R6" s="908"/>
      <c r="S6" s="908"/>
      <c r="T6" s="908"/>
      <c r="U6" s="908"/>
      <c r="V6" s="908"/>
      <c r="W6" s="909"/>
    </row>
    <row r="7" spans="1:81" s="7" customFormat="1" ht="30" customHeight="1" x14ac:dyDescent="0.15">
      <c r="A7" s="38"/>
      <c r="B7" s="620"/>
      <c r="C7" s="869"/>
      <c r="D7" s="870"/>
      <c r="E7" s="871"/>
      <c r="F7" s="776"/>
      <c r="G7" s="777"/>
      <c r="H7" s="225" t="s">
        <v>157</v>
      </c>
      <c r="I7" s="696">
        <f t="shared" si="0"/>
        <v>0</v>
      </c>
      <c r="J7" s="697"/>
      <c r="K7" s="697"/>
      <c r="L7" s="624"/>
      <c r="N7" s="907"/>
      <c r="O7" s="908"/>
      <c r="P7" s="908"/>
      <c r="Q7" s="908"/>
      <c r="R7" s="908"/>
      <c r="S7" s="908"/>
      <c r="T7" s="908"/>
      <c r="U7" s="908"/>
      <c r="V7" s="908"/>
      <c r="W7" s="909"/>
    </row>
    <row r="8" spans="1:81" s="7" customFormat="1" ht="12" customHeight="1" x14ac:dyDescent="0.15">
      <c r="A8" s="38"/>
      <c r="B8" s="820" t="s">
        <v>23</v>
      </c>
      <c r="C8" s="612"/>
      <c r="D8" s="612"/>
      <c r="E8" s="612"/>
      <c r="F8" s="622"/>
      <c r="G8" s="623"/>
      <c r="H8" s="278"/>
      <c r="I8" s="823">
        <f t="shared" si="0"/>
        <v>0</v>
      </c>
      <c r="J8" s="823"/>
      <c r="K8" s="823"/>
      <c r="L8" s="823"/>
      <c r="N8" s="907"/>
      <c r="O8" s="908"/>
      <c r="P8" s="908"/>
      <c r="Q8" s="908"/>
      <c r="R8" s="908"/>
      <c r="S8" s="908"/>
      <c r="T8" s="908"/>
      <c r="U8" s="908"/>
      <c r="V8" s="908"/>
      <c r="W8" s="909"/>
    </row>
    <row r="9" spans="1:81" s="7" customFormat="1" ht="24.75" customHeight="1" x14ac:dyDescent="0.15">
      <c r="A9" s="38"/>
      <c r="B9" s="620"/>
      <c r="C9" s="869"/>
      <c r="D9" s="870"/>
      <c r="E9" s="871"/>
      <c r="F9" s="776"/>
      <c r="G9" s="777"/>
      <c r="H9" s="225" t="s">
        <v>157</v>
      </c>
      <c r="I9" s="696">
        <f t="shared" si="0"/>
        <v>0</v>
      </c>
      <c r="J9" s="697"/>
      <c r="K9" s="697"/>
      <c r="L9" s="624"/>
      <c r="N9" s="907"/>
      <c r="O9" s="908"/>
      <c r="P9" s="908"/>
      <c r="Q9" s="908"/>
      <c r="R9" s="908"/>
      <c r="S9" s="908"/>
      <c r="T9" s="908"/>
      <c r="U9" s="908"/>
      <c r="V9" s="908"/>
      <c r="W9" s="909"/>
      <c r="CC9" s="7">
        <f>活動計画2!I28</f>
        <v>0</v>
      </c>
    </row>
    <row r="10" spans="1:81" s="7" customFormat="1" ht="12" customHeight="1" x14ac:dyDescent="0.15">
      <c r="A10" s="38"/>
      <c r="B10" s="820" t="s">
        <v>22</v>
      </c>
      <c r="C10" s="612"/>
      <c r="D10" s="612"/>
      <c r="E10" s="612"/>
      <c r="F10" s="622"/>
      <c r="G10" s="623"/>
      <c r="H10" s="278"/>
      <c r="I10" s="823">
        <f t="shared" si="0"/>
        <v>0</v>
      </c>
      <c r="J10" s="823"/>
      <c r="K10" s="823"/>
      <c r="L10" s="823"/>
      <c r="N10" s="907"/>
      <c r="O10" s="908"/>
      <c r="P10" s="908"/>
      <c r="Q10" s="908"/>
      <c r="R10" s="908"/>
      <c r="S10" s="908"/>
      <c r="T10" s="908"/>
      <c r="U10" s="908"/>
      <c r="V10" s="908"/>
      <c r="W10" s="909"/>
    </row>
    <row r="11" spans="1:81" s="7" customFormat="1" ht="24.75" customHeight="1" thickBot="1" x14ac:dyDescent="0.2">
      <c r="A11" s="8"/>
      <c r="B11" s="619"/>
      <c r="C11" s="855"/>
      <c r="D11" s="856"/>
      <c r="E11" s="857"/>
      <c r="F11" s="778"/>
      <c r="G11" s="779"/>
      <c r="H11" s="280" t="s">
        <v>157</v>
      </c>
      <c r="I11" s="858">
        <f t="shared" si="0"/>
        <v>0</v>
      </c>
      <c r="J11" s="859"/>
      <c r="K11" s="859"/>
      <c r="L11" s="860"/>
      <c r="N11" s="910"/>
      <c r="O11" s="911"/>
      <c r="P11" s="911"/>
      <c r="Q11" s="911"/>
      <c r="R11" s="911"/>
      <c r="S11" s="911"/>
      <c r="T11" s="911"/>
      <c r="U11" s="911"/>
      <c r="V11" s="911"/>
      <c r="W11" s="912"/>
    </row>
    <row r="12" spans="1:81" s="7" customFormat="1" ht="24.75" customHeight="1" thickTop="1" x14ac:dyDescent="0.15">
      <c r="A12" s="8"/>
      <c r="B12" s="833" t="s">
        <v>21</v>
      </c>
      <c r="C12" s="834"/>
      <c r="D12" s="835"/>
      <c r="E12" s="835"/>
      <c r="F12" s="836"/>
      <c r="G12" s="837"/>
      <c r="H12" s="838"/>
      <c r="I12" s="888">
        <f>SUM(I6,I8,I10)</f>
        <v>0</v>
      </c>
      <c r="J12" s="888"/>
      <c r="K12" s="888"/>
      <c r="L12" s="889"/>
      <c r="N12" s="247"/>
      <c r="O12" s="247"/>
      <c r="P12" s="247"/>
      <c r="Q12" s="247"/>
      <c r="R12" s="247"/>
      <c r="S12" s="247"/>
      <c r="T12" s="247"/>
      <c r="U12" s="247"/>
      <c r="V12" s="247"/>
      <c r="W12" s="8"/>
    </row>
    <row r="13" spans="1:81" s="7" customFormat="1" ht="27" customHeight="1" x14ac:dyDescent="0.15">
      <c r="A13" s="8"/>
      <c r="B13" s="620"/>
      <c r="C13" s="861">
        <f>INT(SUM(C7:E11))</f>
        <v>0</v>
      </c>
      <c r="D13" s="862"/>
      <c r="E13" s="863"/>
      <c r="F13" s="839"/>
      <c r="G13" s="840"/>
      <c r="H13" s="841"/>
      <c r="I13" s="696">
        <f>SUM(I7,I9,I11)</f>
        <v>0</v>
      </c>
      <c r="J13" s="697"/>
      <c r="K13" s="697"/>
      <c r="L13" s="624"/>
      <c r="N13" s="247"/>
      <c r="O13" s="247"/>
      <c r="P13" s="247"/>
      <c r="Q13" s="247"/>
      <c r="R13" s="247"/>
      <c r="S13" s="247"/>
      <c r="T13" s="247"/>
      <c r="U13" s="247"/>
      <c r="V13" s="247"/>
    </row>
    <row r="14" spans="1:81" s="7" customFormat="1" ht="11.25" customHeight="1" x14ac:dyDescent="0.15">
      <c r="A14" s="8"/>
      <c r="B14" s="249"/>
      <c r="C14" s="98"/>
      <c r="D14" s="98"/>
      <c r="E14" s="98"/>
      <c r="F14" s="39"/>
      <c r="G14" s="39"/>
      <c r="H14" s="39"/>
      <c r="I14" s="14"/>
      <c r="J14" s="14"/>
      <c r="K14" s="14"/>
      <c r="L14" s="14"/>
    </row>
    <row r="15" spans="1:81" s="7" customFormat="1" ht="23.25" customHeight="1" x14ac:dyDescent="0.15">
      <c r="A15" s="8"/>
      <c r="B15" s="681" t="s">
        <v>488</v>
      </c>
      <c r="C15" s="682"/>
      <c r="D15" s="683"/>
      <c r="E15" s="681" t="s">
        <v>95</v>
      </c>
      <c r="F15" s="682"/>
      <c r="G15" s="682"/>
      <c r="H15" s="682"/>
      <c r="I15" s="682"/>
      <c r="J15" s="682"/>
      <c r="K15" s="682"/>
      <c r="L15" s="683"/>
      <c r="N15" s="121"/>
      <c r="O15" s="121"/>
      <c r="P15" s="121"/>
      <c r="Q15" s="121"/>
      <c r="R15" s="121"/>
      <c r="S15" s="121"/>
      <c r="T15" s="121"/>
      <c r="U15" s="121"/>
      <c r="V15" s="121"/>
    </row>
    <row r="16" spans="1:81" s="7" customFormat="1" ht="23.25" customHeight="1" x14ac:dyDescent="0.15">
      <c r="A16" s="8"/>
      <c r="B16" s="901"/>
      <c r="C16" s="902"/>
      <c r="D16" s="903"/>
      <c r="E16" s="915"/>
      <c r="F16" s="916"/>
      <c r="G16" s="916"/>
      <c r="H16" s="916"/>
      <c r="I16" s="916"/>
      <c r="J16" s="916"/>
      <c r="K16" s="916"/>
      <c r="L16" s="917"/>
      <c r="N16" s="121"/>
      <c r="O16" s="121"/>
      <c r="P16" s="121"/>
      <c r="Q16" s="121"/>
      <c r="R16" s="121"/>
      <c r="S16" s="121"/>
      <c r="T16" s="121"/>
      <c r="U16" s="121"/>
      <c r="V16" s="121"/>
    </row>
    <row r="17" spans="1:23" s="7" customFormat="1" ht="16.5" customHeight="1" x14ac:dyDescent="0.15">
      <c r="A17" s="8"/>
      <c r="B17" s="249"/>
      <c r="C17" s="98"/>
      <c r="D17" s="98"/>
      <c r="E17" s="98"/>
      <c r="F17" s="39"/>
      <c r="G17" s="39"/>
      <c r="H17" s="39"/>
      <c r="I17" s="14"/>
      <c r="J17" s="14"/>
      <c r="K17" s="14"/>
      <c r="L17" s="14"/>
      <c r="N17" s="5"/>
      <c r="O17" s="5"/>
      <c r="P17" s="5"/>
      <c r="Q17" s="5"/>
      <c r="R17" s="5"/>
      <c r="S17" s="5"/>
      <c r="T17" s="5"/>
      <c r="U17" s="5"/>
      <c r="V17" s="5"/>
    </row>
    <row r="18" spans="1:23" ht="18.75" customHeight="1" x14ac:dyDescent="0.15">
      <c r="A18" s="16" t="s">
        <v>469</v>
      </c>
      <c r="C18" s="19"/>
      <c r="D18" s="19"/>
      <c r="E18" s="19"/>
      <c r="G18" s="19"/>
      <c r="H18" s="19"/>
      <c r="I18" s="19"/>
      <c r="J18" s="19"/>
      <c r="K18" s="19"/>
      <c r="L18" s="19"/>
    </row>
    <row r="19" spans="1:23" ht="16.5" customHeight="1" x14ac:dyDescent="0.15">
      <c r="A19" s="66"/>
      <c r="B19" s="89" t="s">
        <v>161</v>
      </c>
      <c r="C19" s="19"/>
      <c r="D19" s="19"/>
      <c r="E19" s="19"/>
      <c r="G19" s="19"/>
      <c r="H19" s="19"/>
      <c r="I19" s="19"/>
      <c r="J19" s="19"/>
      <c r="K19" s="19"/>
      <c r="L19" s="19"/>
    </row>
    <row r="20" spans="1:23" ht="18.75" customHeight="1" x14ac:dyDescent="0.15">
      <c r="A20" s="66"/>
      <c r="B20" s="7" t="s">
        <v>489</v>
      </c>
      <c r="C20" s="19"/>
      <c r="D20" s="19"/>
      <c r="E20" s="19"/>
      <c r="G20" s="19"/>
      <c r="H20" s="19"/>
      <c r="I20" s="19"/>
      <c r="J20" s="19"/>
      <c r="K20" s="19"/>
      <c r="L20" s="19"/>
      <c r="Q20" s="123" t="s">
        <v>162</v>
      </c>
    </row>
    <row r="21" spans="1:23" ht="21.75" customHeight="1" x14ac:dyDescent="0.15">
      <c r="A21" s="66"/>
      <c r="B21" s="918" t="s">
        <v>69</v>
      </c>
      <c r="C21" s="919"/>
      <c r="D21" s="919"/>
      <c r="E21" s="919"/>
      <c r="F21" s="919"/>
      <c r="G21" s="919"/>
      <c r="H21" s="919"/>
      <c r="I21" s="919"/>
      <c r="J21" s="919"/>
      <c r="K21" s="920"/>
      <c r="L21" s="921" t="s">
        <v>163</v>
      </c>
      <c r="M21" s="921"/>
      <c r="N21" s="921"/>
      <c r="O21" s="921"/>
      <c r="P21" s="921"/>
      <c r="Q21" s="921" t="s">
        <v>164</v>
      </c>
      <c r="R21" s="921"/>
      <c r="S21" s="921"/>
      <c r="T21" s="921"/>
      <c r="U21" s="921"/>
    </row>
    <row r="22" spans="1:23" ht="21.75" customHeight="1" x14ac:dyDescent="0.15">
      <c r="A22" s="66"/>
      <c r="B22" s="893" t="s">
        <v>490</v>
      </c>
      <c r="C22" s="894"/>
      <c r="D22" s="894"/>
      <c r="E22" s="894"/>
      <c r="F22" s="894"/>
      <c r="G22" s="894"/>
      <c r="H22" s="894"/>
      <c r="I22" s="894"/>
      <c r="J22" s="894"/>
      <c r="K22" s="895"/>
      <c r="L22" s="896"/>
      <c r="M22" s="896"/>
      <c r="N22" s="896"/>
      <c r="O22" s="896"/>
      <c r="P22" s="896"/>
      <c r="Q22" s="896"/>
      <c r="R22" s="896"/>
      <c r="S22" s="896"/>
      <c r="T22" s="896"/>
      <c r="U22" s="896"/>
    </row>
    <row r="23" spans="1:23" ht="21.75" customHeight="1" x14ac:dyDescent="0.15">
      <c r="A23" s="66"/>
      <c r="B23" s="893" t="s">
        <v>151</v>
      </c>
      <c r="C23" s="894"/>
      <c r="D23" s="894"/>
      <c r="E23" s="894"/>
      <c r="F23" s="894"/>
      <c r="G23" s="894"/>
      <c r="H23" s="894"/>
      <c r="I23" s="894"/>
      <c r="J23" s="894"/>
      <c r="K23" s="895"/>
      <c r="L23" s="896"/>
      <c r="M23" s="896"/>
      <c r="N23" s="896"/>
      <c r="O23" s="896"/>
      <c r="P23" s="896"/>
      <c r="Q23" s="896"/>
      <c r="R23" s="896"/>
      <c r="S23" s="896"/>
      <c r="T23" s="896"/>
      <c r="U23" s="896"/>
    </row>
    <row r="24" spans="1:23" ht="21.75" customHeight="1" x14ac:dyDescent="0.15">
      <c r="A24" s="66"/>
      <c r="B24" s="893" t="s">
        <v>491</v>
      </c>
      <c r="C24" s="894"/>
      <c r="D24" s="894"/>
      <c r="E24" s="894"/>
      <c r="F24" s="894"/>
      <c r="G24" s="894"/>
      <c r="H24" s="894"/>
      <c r="I24" s="894"/>
      <c r="J24" s="894"/>
      <c r="K24" s="895"/>
      <c r="L24" s="896"/>
      <c r="M24" s="896"/>
      <c r="N24" s="896"/>
      <c r="O24" s="896"/>
      <c r="P24" s="896"/>
      <c r="Q24" s="896"/>
      <c r="R24" s="896"/>
      <c r="S24" s="896"/>
      <c r="T24" s="896"/>
      <c r="U24" s="896"/>
    </row>
    <row r="25" spans="1:23" ht="21.75" customHeight="1" x14ac:dyDescent="0.15">
      <c r="A25" s="66"/>
      <c r="B25" s="893" t="s">
        <v>492</v>
      </c>
      <c r="C25" s="894"/>
      <c r="D25" s="894"/>
      <c r="E25" s="894"/>
      <c r="F25" s="894"/>
      <c r="G25" s="894"/>
      <c r="H25" s="894"/>
      <c r="I25" s="894"/>
      <c r="J25" s="894"/>
      <c r="K25" s="895"/>
      <c r="L25" s="896"/>
      <c r="M25" s="896"/>
      <c r="N25" s="896"/>
      <c r="O25" s="896"/>
      <c r="P25" s="896"/>
      <c r="Q25" s="896"/>
      <c r="R25" s="896"/>
      <c r="S25" s="896"/>
      <c r="T25" s="896"/>
      <c r="U25" s="896"/>
    </row>
    <row r="26" spans="1:23" ht="21.75" customHeight="1" x14ac:dyDescent="0.15">
      <c r="A26" s="66"/>
      <c r="B26" s="893" t="s">
        <v>493</v>
      </c>
      <c r="C26" s="894"/>
      <c r="D26" s="894"/>
      <c r="E26" s="894"/>
      <c r="F26" s="894"/>
      <c r="G26" s="894"/>
      <c r="H26" s="894"/>
      <c r="I26" s="894"/>
      <c r="J26" s="894"/>
      <c r="K26" s="895"/>
      <c r="L26" s="896"/>
      <c r="M26" s="896"/>
      <c r="N26" s="896"/>
      <c r="O26" s="896"/>
      <c r="P26" s="896"/>
      <c r="Q26" s="896"/>
      <c r="R26" s="896"/>
      <c r="S26" s="896"/>
      <c r="T26" s="896"/>
      <c r="U26" s="896"/>
    </row>
    <row r="27" spans="1:23" ht="21.75" customHeight="1" x14ac:dyDescent="0.15">
      <c r="A27" s="66"/>
      <c r="B27" s="942" t="s">
        <v>552</v>
      </c>
      <c r="C27" s="943"/>
      <c r="D27" s="943"/>
      <c r="E27" s="943"/>
      <c r="F27" s="943"/>
      <c r="G27" s="943"/>
      <c r="H27" s="943"/>
      <c r="I27" s="943"/>
      <c r="J27" s="943"/>
      <c r="K27" s="944"/>
      <c r="L27" s="896"/>
      <c r="M27" s="896"/>
      <c r="N27" s="896"/>
      <c r="O27" s="896"/>
      <c r="P27" s="896"/>
      <c r="Q27" s="896"/>
      <c r="R27" s="896"/>
      <c r="S27" s="896"/>
      <c r="T27" s="896"/>
      <c r="U27" s="896"/>
    </row>
    <row r="28" spans="1:23" ht="21.75" customHeight="1" x14ac:dyDescent="0.15">
      <c r="A28" s="66"/>
      <c r="B28" s="893" t="s">
        <v>494</v>
      </c>
      <c r="C28" s="894"/>
      <c r="D28" s="894"/>
      <c r="E28" s="894"/>
      <c r="F28" s="894"/>
      <c r="G28" s="894"/>
      <c r="H28" s="894"/>
      <c r="I28" s="894"/>
      <c r="J28" s="894"/>
      <c r="K28" s="895"/>
      <c r="L28" s="896"/>
      <c r="M28" s="896"/>
      <c r="N28" s="896"/>
      <c r="O28" s="896"/>
      <c r="P28" s="896"/>
      <c r="Q28" s="896"/>
      <c r="R28" s="896"/>
      <c r="S28" s="896"/>
      <c r="T28" s="896"/>
      <c r="U28" s="896"/>
    </row>
    <row r="29" spans="1:23" ht="21.75" customHeight="1" x14ac:dyDescent="0.15">
      <c r="A29" s="66"/>
      <c r="B29" s="893" t="s">
        <v>100</v>
      </c>
      <c r="C29" s="894"/>
      <c r="D29" s="894"/>
      <c r="E29" s="894"/>
      <c r="F29" s="894"/>
      <c r="G29" s="894"/>
      <c r="H29" s="894"/>
      <c r="I29" s="894"/>
      <c r="J29" s="894"/>
      <c r="K29" s="895"/>
      <c r="L29" s="897"/>
      <c r="M29" s="897"/>
      <c r="N29" s="897"/>
      <c r="O29" s="897"/>
      <c r="P29" s="897"/>
      <c r="Q29" s="897"/>
      <c r="R29" s="897"/>
      <c r="S29" s="897"/>
      <c r="T29" s="897"/>
      <c r="U29" s="897"/>
    </row>
    <row r="30" spans="1:23" ht="21.75" customHeight="1" x14ac:dyDescent="0.15">
      <c r="A30" s="66"/>
      <c r="L30" s="19"/>
    </row>
    <row r="31" spans="1:23" s="7" customFormat="1" ht="24.75" customHeight="1" x14ac:dyDescent="0.15">
      <c r="A31" s="3"/>
      <c r="B31" s="277" t="s">
        <v>26</v>
      </c>
      <c r="C31" s="898" t="s">
        <v>191</v>
      </c>
      <c r="D31" s="899"/>
      <c r="E31" s="900"/>
      <c r="F31" s="890" t="s">
        <v>25</v>
      </c>
      <c r="G31" s="891"/>
      <c r="H31" s="892"/>
      <c r="I31" s="890" t="s">
        <v>32</v>
      </c>
      <c r="J31" s="891"/>
      <c r="K31" s="891"/>
      <c r="L31" s="892"/>
      <c r="N31" s="824" t="s">
        <v>470</v>
      </c>
      <c r="O31" s="825"/>
      <c r="P31" s="825"/>
      <c r="Q31" s="825"/>
      <c r="R31" s="825"/>
      <c r="S31" s="825"/>
      <c r="T31" s="825"/>
      <c r="U31" s="825"/>
      <c r="V31" s="825"/>
      <c r="W31" s="826"/>
    </row>
    <row r="32" spans="1:23" s="7" customFormat="1" ht="12" customHeight="1" x14ac:dyDescent="0.15">
      <c r="A32" s="38"/>
      <c r="B32" s="820" t="s">
        <v>24</v>
      </c>
      <c r="C32" s="612"/>
      <c r="D32" s="612"/>
      <c r="E32" s="612"/>
      <c r="F32" s="622"/>
      <c r="G32" s="623"/>
      <c r="H32" s="278"/>
      <c r="I32" s="823">
        <f t="shared" ref="I32:I37" si="1">INT(C32*F32/10)</f>
        <v>0</v>
      </c>
      <c r="J32" s="823"/>
      <c r="K32" s="823"/>
      <c r="L32" s="823"/>
      <c r="N32" s="827"/>
      <c r="O32" s="828"/>
      <c r="P32" s="828"/>
      <c r="Q32" s="828"/>
      <c r="R32" s="828"/>
      <c r="S32" s="828"/>
      <c r="T32" s="828"/>
      <c r="U32" s="828"/>
      <c r="V32" s="828"/>
      <c r="W32" s="829"/>
    </row>
    <row r="33" spans="1:23" s="7" customFormat="1" ht="24.75" customHeight="1" x14ac:dyDescent="0.15">
      <c r="A33" s="38"/>
      <c r="B33" s="620"/>
      <c r="C33" s="869"/>
      <c r="D33" s="870"/>
      <c r="E33" s="871"/>
      <c r="F33" s="776"/>
      <c r="G33" s="777"/>
      <c r="H33" s="225" t="s">
        <v>157</v>
      </c>
      <c r="I33" s="696">
        <f t="shared" si="1"/>
        <v>0</v>
      </c>
      <c r="J33" s="697"/>
      <c r="K33" s="697"/>
      <c r="L33" s="624"/>
      <c r="N33" s="827"/>
      <c r="O33" s="828"/>
      <c r="P33" s="828"/>
      <c r="Q33" s="828"/>
      <c r="R33" s="828"/>
      <c r="S33" s="828"/>
      <c r="T33" s="828"/>
      <c r="U33" s="828"/>
      <c r="V33" s="828"/>
      <c r="W33" s="829"/>
    </row>
    <row r="34" spans="1:23" s="7" customFormat="1" ht="12" customHeight="1" x14ac:dyDescent="0.15">
      <c r="A34" s="38"/>
      <c r="B34" s="820" t="s">
        <v>23</v>
      </c>
      <c r="C34" s="612"/>
      <c r="D34" s="612"/>
      <c r="E34" s="612"/>
      <c r="F34" s="622"/>
      <c r="G34" s="623"/>
      <c r="H34" s="278"/>
      <c r="I34" s="823">
        <f t="shared" si="1"/>
        <v>0</v>
      </c>
      <c r="J34" s="823"/>
      <c r="K34" s="823"/>
      <c r="L34" s="823"/>
      <c r="N34" s="827"/>
      <c r="O34" s="828"/>
      <c r="P34" s="828"/>
      <c r="Q34" s="828"/>
      <c r="R34" s="828"/>
      <c r="S34" s="828"/>
      <c r="T34" s="828"/>
      <c r="U34" s="828"/>
      <c r="V34" s="828"/>
      <c r="W34" s="829"/>
    </row>
    <row r="35" spans="1:23" s="7" customFormat="1" ht="24.75" customHeight="1" x14ac:dyDescent="0.15">
      <c r="A35" s="38"/>
      <c r="B35" s="620"/>
      <c r="C35" s="869"/>
      <c r="D35" s="870"/>
      <c r="E35" s="871"/>
      <c r="F35" s="776"/>
      <c r="G35" s="777"/>
      <c r="H35" s="225" t="s">
        <v>157</v>
      </c>
      <c r="I35" s="696">
        <f t="shared" si="1"/>
        <v>0</v>
      </c>
      <c r="J35" s="697"/>
      <c r="K35" s="697"/>
      <c r="L35" s="624"/>
      <c r="N35" s="827"/>
      <c r="O35" s="828"/>
      <c r="P35" s="828"/>
      <c r="Q35" s="828"/>
      <c r="R35" s="828"/>
      <c r="S35" s="828"/>
      <c r="T35" s="828"/>
      <c r="U35" s="828"/>
      <c r="V35" s="828"/>
      <c r="W35" s="829"/>
    </row>
    <row r="36" spans="1:23" s="7" customFormat="1" ht="12" customHeight="1" x14ac:dyDescent="0.15">
      <c r="A36" s="38"/>
      <c r="B36" s="820" t="s">
        <v>22</v>
      </c>
      <c r="C36" s="612"/>
      <c r="D36" s="612"/>
      <c r="E36" s="612"/>
      <c r="F36" s="622"/>
      <c r="G36" s="623"/>
      <c r="H36" s="278"/>
      <c r="I36" s="823">
        <f t="shared" si="1"/>
        <v>0</v>
      </c>
      <c r="J36" s="823"/>
      <c r="K36" s="823"/>
      <c r="L36" s="823"/>
      <c r="N36" s="827"/>
      <c r="O36" s="828"/>
      <c r="P36" s="828"/>
      <c r="Q36" s="828"/>
      <c r="R36" s="828"/>
      <c r="S36" s="828"/>
      <c r="T36" s="828"/>
      <c r="U36" s="828"/>
      <c r="V36" s="828"/>
      <c r="W36" s="829"/>
    </row>
    <row r="37" spans="1:23" s="7" customFormat="1" ht="24.75" customHeight="1" thickBot="1" x14ac:dyDescent="0.2">
      <c r="A37" s="8"/>
      <c r="B37" s="619"/>
      <c r="C37" s="855"/>
      <c r="D37" s="856"/>
      <c r="E37" s="857"/>
      <c r="F37" s="778"/>
      <c r="G37" s="779"/>
      <c r="H37" s="280" t="s">
        <v>157</v>
      </c>
      <c r="I37" s="858">
        <f t="shared" si="1"/>
        <v>0</v>
      </c>
      <c r="J37" s="859"/>
      <c r="K37" s="859"/>
      <c r="L37" s="860"/>
      <c r="N37" s="830"/>
      <c r="O37" s="831"/>
      <c r="P37" s="831"/>
      <c r="Q37" s="831"/>
      <c r="R37" s="831"/>
      <c r="S37" s="831"/>
      <c r="T37" s="831"/>
      <c r="U37" s="831"/>
      <c r="V37" s="831"/>
      <c r="W37" s="832"/>
    </row>
    <row r="38" spans="1:23" s="7" customFormat="1" ht="24.75" customHeight="1" thickTop="1" x14ac:dyDescent="0.15">
      <c r="A38" s="8"/>
      <c r="B38" s="833" t="s">
        <v>21</v>
      </c>
      <c r="C38" s="834"/>
      <c r="D38" s="835"/>
      <c r="E38" s="835"/>
      <c r="F38" s="836"/>
      <c r="G38" s="837"/>
      <c r="H38" s="838"/>
      <c r="I38" s="888">
        <f>SUM(I32,I34,I36)</f>
        <v>0</v>
      </c>
      <c r="J38" s="888"/>
      <c r="K38" s="888"/>
      <c r="L38" s="889"/>
      <c r="N38" s="248"/>
      <c r="O38" s="248"/>
      <c r="P38" s="248"/>
      <c r="Q38" s="248"/>
      <c r="R38" s="248"/>
      <c r="S38" s="248"/>
      <c r="T38" s="248"/>
      <c r="U38" s="248"/>
      <c r="V38" s="248"/>
      <c r="W38" s="248"/>
    </row>
    <row r="39" spans="1:23" s="7" customFormat="1" ht="24.75" customHeight="1" x14ac:dyDescent="0.15">
      <c r="A39" s="8"/>
      <c r="B39" s="620"/>
      <c r="C39" s="861">
        <f>INT(SUM(C33:E37))</f>
        <v>0</v>
      </c>
      <c r="D39" s="862"/>
      <c r="E39" s="863"/>
      <c r="F39" s="839"/>
      <c r="G39" s="840"/>
      <c r="H39" s="841"/>
      <c r="I39" s="696">
        <f>SUM(I33:L37)</f>
        <v>0</v>
      </c>
      <c r="J39" s="697"/>
      <c r="K39" s="697"/>
      <c r="L39" s="624"/>
      <c r="N39" s="248"/>
      <c r="O39" s="248"/>
      <c r="P39" s="248"/>
      <c r="Q39" s="248"/>
      <c r="R39" s="248"/>
      <c r="S39" s="248"/>
      <c r="T39" s="248"/>
      <c r="U39" s="248"/>
      <c r="V39" s="248"/>
      <c r="W39" s="248"/>
    </row>
    <row r="40" spans="1:23" ht="28.5" customHeight="1" x14ac:dyDescent="0.15">
      <c r="B40" s="922" t="s">
        <v>307</v>
      </c>
      <c r="C40" s="922"/>
      <c r="D40" s="922"/>
      <c r="E40" s="922"/>
      <c r="F40" s="922"/>
      <c r="G40" s="922"/>
      <c r="H40" s="922"/>
      <c r="I40" s="922"/>
      <c r="J40" s="922"/>
      <c r="K40" s="922"/>
      <c r="L40" s="922"/>
      <c r="N40" s="248"/>
      <c r="O40" s="248"/>
      <c r="P40" s="248"/>
      <c r="Q40" s="248"/>
      <c r="R40" s="248"/>
      <c r="S40" s="248"/>
      <c r="T40" s="248"/>
      <c r="U40" s="248"/>
      <c r="V40" s="248"/>
      <c r="W40" s="248"/>
    </row>
    <row r="41" spans="1:23" ht="11.25" customHeight="1" x14ac:dyDescent="0.15">
      <c r="B41" s="247"/>
      <c r="C41" s="247"/>
      <c r="D41" s="247"/>
      <c r="E41" s="247"/>
      <c r="F41" s="247"/>
      <c r="G41" s="247"/>
      <c r="H41" s="247"/>
      <c r="I41" s="247"/>
      <c r="J41" s="247"/>
      <c r="K41" s="247"/>
      <c r="L41" s="247"/>
      <c r="N41" s="248"/>
      <c r="O41" s="248"/>
      <c r="P41" s="248"/>
      <c r="Q41" s="248"/>
      <c r="R41" s="248"/>
      <c r="S41" s="248"/>
      <c r="T41" s="248"/>
      <c r="U41" s="248"/>
      <c r="V41" s="248"/>
      <c r="W41" s="248"/>
    </row>
    <row r="42" spans="1:23" ht="21" customHeight="1" x14ac:dyDescent="0.15">
      <c r="A42" s="874" t="s">
        <v>472</v>
      </c>
      <c r="B42" s="874"/>
      <c r="C42" s="874"/>
      <c r="D42" s="874"/>
      <c r="E42" s="874"/>
      <c r="F42" s="874"/>
      <c r="G42" s="874"/>
      <c r="H42" s="874"/>
      <c r="I42" s="874"/>
      <c r="J42" s="874"/>
      <c r="K42" s="874"/>
      <c r="L42" s="874"/>
      <c r="M42" s="874"/>
      <c r="N42" s="874"/>
      <c r="O42" s="874"/>
      <c r="P42" s="874"/>
      <c r="Q42" s="874"/>
      <c r="R42" s="248"/>
      <c r="S42" s="248"/>
      <c r="T42" s="248"/>
      <c r="U42" s="248"/>
      <c r="V42" s="248"/>
      <c r="W42" s="248"/>
    </row>
    <row r="43" spans="1:23" ht="21" customHeight="1" x14ac:dyDescent="0.15">
      <c r="A43" s="66"/>
      <c r="B43" s="89" t="s">
        <v>160</v>
      </c>
      <c r="C43" s="19"/>
      <c r="D43" s="19"/>
      <c r="E43" s="19"/>
      <c r="G43" s="19"/>
      <c r="H43" s="19"/>
      <c r="I43" s="19"/>
      <c r="J43" s="19"/>
      <c r="K43" s="19"/>
      <c r="L43" s="19"/>
      <c r="P43" s="244"/>
      <c r="Q43" s="244"/>
      <c r="R43" s="244"/>
      <c r="S43" s="244"/>
      <c r="T43" s="244"/>
      <c r="U43" s="244"/>
      <c r="V43" s="244"/>
      <c r="W43" s="244"/>
    </row>
    <row r="44" spans="1:23" ht="21" customHeight="1" x14ac:dyDescent="0.15">
      <c r="A44" s="66"/>
      <c r="B44" s="118" t="s">
        <v>468</v>
      </c>
      <c r="C44" s="105"/>
      <c r="D44" s="105"/>
      <c r="E44" s="105"/>
      <c r="F44" s="106"/>
      <c r="G44" s="19"/>
      <c r="H44" s="19"/>
      <c r="I44" s="19"/>
      <c r="M44" s="821"/>
      <c r="N44" s="822"/>
      <c r="P44" s="244"/>
      <c r="Q44" s="244"/>
      <c r="R44" s="244"/>
      <c r="S44" s="244"/>
      <c r="T44" s="244"/>
      <c r="U44" s="244"/>
      <c r="V44" s="244"/>
      <c r="W44" s="244"/>
    </row>
    <row r="45" spans="1:23" ht="21" customHeight="1" x14ac:dyDescent="0.15">
      <c r="A45" s="66"/>
      <c r="B45" s="118" t="s">
        <v>285</v>
      </c>
      <c r="C45" s="57"/>
      <c r="D45" s="57"/>
      <c r="E45" s="57"/>
      <c r="F45" s="106"/>
      <c r="L45" s="3"/>
      <c r="M45" s="7"/>
      <c r="P45" s="246"/>
      <c r="Q45" s="246"/>
      <c r="R45" s="246"/>
      <c r="S45" s="246"/>
      <c r="T45" s="246"/>
      <c r="U45" s="246"/>
      <c r="V45" s="246"/>
      <c r="W45" s="246"/>
    </row>
    <row r="46" spans="1:23" ht="21" customHeight="1" x14ac:dyDescent="0.15">
      <c r="A46" s="66"/>
      <c r="B46" s="29" t="s">
        <v>495</v>
      </c>
      <c r="C46" s="7" t="s">
        <v>165</v>
      </c>
      <c r="D46" s="3"/>
      <c r="E46" s="3"/>
    </row>
    <row r="47" spans="1:23" s="7" customFormat="1" ht="21" customHeight="1" x14ac:dyDescent="0.15">
      <c r="A47" s="90"/>
      <c r="B47" s="91"/>
      <c r="E47" s="7" t="s">
        <v>68</v>
      </c>
      <c r="H47" s="7" t="s">
        <v>71</v>
      </c>
      <c r="I47" s="872"/>
      <c r="J47" s="873"/>
      <c r="K47" s="867" t="s">
        <v>496</v>
      </c>
      <c r="L47" s="868"/>
      <c r="M47" s="852"/>
      <c r="N47" s="853"/>
      <c r="O47" s="92" t="s">
        <v>497</v>
      </c>
      <c r="P47" s="854">
        <f>I47+M47</f>
        <v>0</v>
      </c>
      <c r="Q47" s="854"/>
      <c r="R47" s="854"/>
      <c r="S47" s="854"/>
      <c r="U47" s="246"/>
    </row>
    <row r="48" spans="1:23" s="7" customFormat="1" ht="21" customHeight="1" x14ac:dyDescent="0.15">
      <c r="A48" s="90"/>
      <c r="B48" s="91"/>
      <c r="E48" s="7" t="s">
        <v>72</v>
      </c>
      <c r="H48" s="7" t="s">
        <v>71</v>
      </c>
      <c r="I48" s="872"/>
      <c r="J48" s="873"/>
      <c r="K48" s="867" t="s">
        <v>496</v>
      </c>
      <c r="L48" s="868"/>
      <c r="M48" s="852"/>
      <c r="N48" s="853"/>
      <c r="O48" s="92" t="s">
        <v>497</v>
      </c>
      <c r="P48" s="854">
        <f>I48+M48</f>
        <v>0</v>
      </c>
      <c r="Q48" s="854"/>
      <c r="R48" s="854"/>
      <c r="S48" s="854"/>
      <c r="T48" s="8"/>
      <c r="U48" s="7" t="s">
        <v>498</v>
      </c>
      <c r="V48" s="8"/>
    </row>
    <row r="49" spans="1:25" ht="5.25" customHeight="1" x14ac:dyDescent="0.15">
      <c r="A49" s="66"/>
      <c r="B49" s="29"/>
      <c r="D49" s="7"/>
      <c r="H49" s="4"/>
      <c r="J49" s="10"/>
      <c r="K49" s="10"/>
      <c r="L49" s="93"/>
      <c r="M49" s="93"/>
      <c r="N49" s="10"/>
      <c r="O49" s="3"/>
      <c r="P49" s="10"/>
      <c r="S49" s="94"/>
      <c r="T49" s="94"/>
      <c r="U49" s="10"/>
      <c r="V49" s="8"/>
    </row>
    <row r="50" spans="1:25" s="7" customFormat="1" ht="21.75" customHeight="1" x14ac:dyDescent="0.15">
      <c r="A50" s="90"/>
      <c r="B50" s="91"/>
      <c r="E50" s="7" t="s">
        <v>21</v>
      </c>
      <c r="H50" s="7" t="s">
        <v>71</v>
      </c>
      <c r="I50" s="865">
        <f>I47+I48</f>
        <v>0</v>
      </c>
      <c r="J50" s="866"/>
      <c r="K50" s="867" t="s">
        <v>496</v>
      </c>
      <c r="L50" s="868"/>
      <c r="M50" s="875">
        <f>M47+M48</f>
        <v>0</v>
      </c>
      <c r="N50" s="876"/>
      <c r="O50" s="92" t="s">
        <v>497</v>
      </c>
      <c r="P50" s="854">
        <f>I50+M50</f>
        <v>0</v>
      </c>
      <c r="Q50" s="854"/>
      <c r="R50" s="854"/>
      <c r="S50" s="854"/>
      <c r="U50" s="7" t="s">
        <v>499</v>
      </c>
    </row>
    <row r="51" spans="1:25" ht="6" customHeight="1" x14ac:dyDescent="0.15">
      <c r="A51" s="66"/>
      <c r="B51" s="29"/>
      <c r="E51" s="7"/>
      <c r="H51" s="4"/>
      <c r="I51" s="93"/>
      <c r="J51" s="93"/>
      <c r="L51" s="3"/>
      <c r="M51" s="10"/>
      <c r="N51" s="94"/>
      <c r="O51" s="94"/>
      <c r="R51" s="7"/>
      <c r="U51" s="246"/>
    </row>
    <row r="52" spans="1:25" s="7" customFormat="1" ht="21.75" customHeight="1" x14ac:dyDescent="0.15">
      <c r="A52" s="90"/>
      <c r="B52" s="91" t="s">
        <v>500</v>
      </c>
      <c r="C52" s="245" t="s">
        <v>286</v>
      </c>
      <c r="D52" s="246"/>
      <c r="E52" s="246"/>
      <c r="F52" s="246"/>
      <c r="G52" s="877" t="str">
        <f>IFERROR(P48/P50,"%")</f>
        <v>%</v>
      </c>
      <c r="H52" s="878"/>
      <c r="J52" s="92" t="s">
        <v>501</v>
      </c>
      <c r="K52" s="95"/>
      <c r="L52" s="95"/>
      <c r="N52" s="3"/>
      <c r="R52" s="96"/>
      <c r="S52" s="96"/>
      <c r="T52" s="246"/>
      <c r="U52" s="246"/>
    </row>
    <row r="53" spans="1:25" s="7" customFormat="1" ht="18.75" customHeight="1" x14ac:dyDescent="0.15">
      <c r="A53" s="90"/>
      <c r="B53" s="118" t="s">
        <v>575</v>
      </c>
      <c r="C53" s="57"/>
      <c r="D53" s="57"/>
      <c r="E53" s="57"/>
      <c r="F53" s="118"/>
      <c r="G53" s="118"/>
      <c r="H53" s="118"/>
      <c r="I53" s="118"/>
      <c r="J53" s="118"/>
      <c r="K53" s="118"/>
      <c r="L53" s="118"/>
      <c r="M53" s="118"/>
      <c r="N53" s="118"/>
      <c r="O53" s="118"/>
    </row>
    <row r="54" spans="1:25" s="7" customFormat="1" ht="21.75" customHeight="1" x14ac:dyDescent="0.15">
      <c r="A54" s="90"/>
      <c r="C54" s="842" t="s">
        <v>502</v>
      </c>
      <c r="D54" s="843"/>
      <c r="E54" s="865">
        <f>I50</f>
        <v>0</v>
      </c>
      <c r="F54" s="866"/>
      <c r="G54" s="846" t="s">
        <v>167</v>
      </c>
      <c r="H54" s="847"/>
      <c r="I54" s="847"/>
      <c r="J54" s="847"/>
      <c r="K54" s="847"/>
      <c r="L54" s="847"/>
      <c r="M54" s="847"/>
      <c r="N54" s="847"/>
      <c r="O54" s="847"/>
      <c r="P54" s="847"/>
      <c r="Q54" s="848"/>
      <c r="R54" s="849"/>
      <c r="Y54" s="109"/>
    </row>
    <row r="55" spans="1:25" s="7" customFormat="1" ht="21.75" customHeight="1" x14ac:dyDescent="0.15">
      <c r="A55" s="90"/>
      <c r="C55" s="118" t="s">
        <v>166</v>
      </c>
      <c r="D55" s="879" t="s">
        <v>168</v>
      </c>
      <c r="E55" s="879"/>
      <c r="F55" s="879"/>
      <c r="G55" s="879"/>
      <c r="H55" s="879"/>
      <c r="I55" s="879"/>
      <c r="J55" s="880"/>
      <c r="K55" s="881">
        <f>E54+Q54</f>
        <v>0</v>
      </c>
      <c r="L55" s="881"/>
      <c r="M55" s="882" t="s">
        <v>169</v>
      </c>
      <c r="N55" s="842"/>
      <c r="O55" s="842"/>
      <c r="P55" s="842"/>
      <c r="Q55" s="843"/>
      <c r="R55" s="865">
        <f>ROUNDUP(K55*0.8,0)</f>
        <v>0</v>
      </c>
      <c r="S55" s="866"/>
      <c r="T55" s="118" t="s">
        <v>170</v>
      </c>
    </row>
    <row r="56" spans="1:25" s="7" customFormat="1" ht="21.75" customHeight="1" x14ac:dyDescent="0.15">
      <c r="A56" s="90"/>
      <c r="B56" s="97"/>
      <c r="C56" s="32" t="s">
        <v>171</v>
      </c>
      <c r="D56" s="118"/>
      <c r="E56" s="118"/>
      <c r="F56" s="107"/>
      <c r="G56" s="118"/>
      <c r="H56" s="118"/>
      <c r="I56" s="118"/>
      <c r="J56" s="118"/>
      <c r="K56" s="118"/>
      <c r="L56" s="118"/>
      <c r="M56" s="118"/>
      <c r="N56" s="118"/>
      <c r="O56" s="118"/>
      <c r="P56" s="118"/>
      <c r="Q56" s="118"/>
      <c r="R56" s="118"/>
      <c r="S56" s="118"/>
      <c r="T56" s="118"/>
      <c r="U56" s="118"/>
      <c r="V56" s="118"/>
    </row>
    <row r="57" spans="1:25" s="7" customFormat="1" ht="18.75" customHeight="1" x14ac:dyDescent="0.15">
      <c r="A57" s="90"/>
      <c r="B57" s="118" t="s">
        <v>576</v>
      </c>
      <c r="C57" s="57"/>
      <c r="D57" s="924" t="s">
        <v>561</v>
      </c>
      <c r="E57" s="924"/>
      <c r="F57" s="924"/>
      <c r="G57" s="924"/>
      <c r="H57" s="309"/>
      <c r="I57" s="663" t="s">
        <v>553</v>
      </c>
      <c r="J57" s="663"/>
      <c r="K57" s="663"/>
      <c r="L57" s="663"/>
      <c r="M57" s="663"/>
      <c r="N57" s="663"/>
      <c r="O57" s="663"/>
      <c r="P57" s="663"/>
      <c r="Q57" s="663"/>
      <c r="R57" s="663"/>
      <c r="S57" s="663"/>
      <c r="T57" s="663"/>
      <c r="U57" s="663"/>
      <c r="V57" s="663"/>
    </row>
    <row r="58" spans="1:25" s="7" customFormat="1" ht="18.75" customHeight="1" x14ac:dyDescent="0.15">
      <c r="A58" s="90"/>
      <c r="D58" s="224" t="s">
        <v>562</v>
      </c>
      <c r="E58" s="57"/>
      <c r="F58" s="118"/>
      <c r="G58" s="118"/>
      <c r="H58" s="118"/>
      <c r="I58" s="118"/>
      <c r="J58" s="118"/>
      <c r="K58" s="118"/>
      <c r="L58" s="118"/>
      <c r="M58" s="118"/>
      <c r="N58" s="118"/>
      <c r="O58" s="118"/>
    </row>
    <row r="59" spans="1:25" s="7" customFormat="1" ht="21.75" customHeight="1" x14ac:dyDescent="0.15">
      <c r="A59" s="90"/>
      <c r="C59" s="842" t="s">
        <v>554</v>
      </c>
      <c r="D59" s="843"/>
      <c r="E59" s="844">
        <f>I50</f>
        <v>0</v>
      </c>
      <c r="F59" s="845"/>
      <c r="G59" s="846" t="s">
        <v>555</v>
      </c>
      <c r="H59" s="847"/>
      <c r="I59" s="847"/>
      <c r="J59" s="847"/>
      <c r="K59" s="847"/>
      <c r="L59" s="847"/>
      <c r="M59" s="847"/>
      <c r="N59" s="847"/>
      <c r="O59" s="847"/>
      <c r="P59" s="847"/>
      <c r="Q59" s="848"/>
      <c r="R59" s="849"/>
      <c r="Y59" s="109"/>
    </row>
    <row r="60" spans="1:25" s="7" customFormat="1" ht="21.75" customHeight="1" x14ac:dyDescent="0.15">
      <c r="A60" s="90"/>
      <c r="C60" s="118" t="s">
        <v>556</v>
      </c>
      <c r="D60" s="850" t="s">
        <v>557</v>
      </c>
      <c r="E60" s="850"/>
      <c r="F60" s="850"/>
      <c r="G60" s="850"/>
      <c r="H60" s="850"/>
      <c r="I60" s="850"/>
      <c r="J60" s="851"/>
      <c r="K60" s="935">
        <f>E59+Q59</f>
        <v>0</v>
      </c>
      <c r="L60" s="935"/>
      <c r="M60" s="846" t="s">
        <v>558</v>
      </c>
      <c r="N60" s="847"/>
      <c r="O60" s="847"/>
      <c r="P60" s="847"/>
      <c r="Q60" s="923"/>
      <c r="R60" s="844">
        <f>ROUNDUP(K60*0.6,0)</f>
        <v>0</v>
      </c>
      <c r="S60" s="845"/>
      <c r="T60" s="310" t="s">
        <v>559</v>
      </c>
    </row>
    <row r="61" spans="1:25" s="7" customFormat="1" ht="21.75" customHeight="1" x14ac:dyDescent="0.15">
      <c r="A61" s="90"/>
      <c r="B61" s="97"/>
      <c r="C61" s="32" t="s">
        <v>560</v>
      </c>
      <c r="D61" s="118"/>
      <c r="E61" s="118"/>
      <c r="F61" s="107"/>
      <c r="G61" s="118"/>
      <c r="H61" s="118"/>
      <c r="I61" s="118"/>
      <c r="J61" s="118"/>
      <c r="K61" s="118"/>
      <c r="L61" s="118"/>
      <c r="M61" s="118"/>
      <c r="N61" s="118"/>
      <c r="O61" s="118"/>
      <c r="P61" s="118"/>
      <c r="Q61" s="118"/>
      <c r="R61" s="118"/>
      <c r="S61" s="118"/>
      <c r="T61" s="118"/>
      <c r="U61" s="118"/>
      <c r="V61" s="118"/>
    </row>
    <row r="62" spans="1:25" s="7" customFormat="1" ht="21.75" customHeight="1" x14ac:dyDescent="0.15">
      <c r="A62" s="90"/>
      <c r="C62" s="118" t="s">
        <v>172</v>
      </c>
      <c r="D62" s="57"/>
      <c r="E62" s="57"/>
      <c r="F62" s="57"/>
      <c r="G62" s="118"/>
      <c r="H62" s="57"/>
      <c r="I62" s="57"/>
      <c r="J62" s="57"/>
      <c r="K62" s="118"/>
      <c r="L62" s="118"/>
      <c r="M62" s="118"/>
      <c r="N62" s="118"/>
      <c r="O62" s="118"/>
      <c r="P62" s="118"/>
      <c r="Q62" s="118"/>
      <c r="R62" s="118"/>
      <c r="S62" s="118"/>
      <c r="T62" s="118"/>
      <c r="U62" s="244"/>
      <c r="V62" s="244"/>
      <c r="W62" s="244"/>
    </row>
    <row r="63" spans="1:25" s="7" customFormat="1" ht="22.5" customHeight="1" x14ac:dyDescent="0.15">
      <c r="A63" s="3"/>
      <c r="B63" s="277" t="s">
        <v>26</v>
      </c>
      <c r="C63" s="898" t="s">
        <v>191</v>
      </c>
      <c r="D63" s="899"/>
      <c r="E63" s="900"/>
      <c r="F63" s="890" t="s">
        <v>25</v>
      </c>
      <c r="G63" s="891"/>
      <c r="H63" s="892"/>
      <c r="I63" s="890" t="s">
        <v>32</v>
      </c>
      <c r="J63" s="891"/>
      <c r="K63" s="891"/>
      <c r="L63" s="892"/>
      <c r="N63" s="925" t="s">
        <v>577</v>
      </c>
      <c r="O63" s="926"/>
      <c r="P63" s="926"/>
      <c r="Q63" s="926"/>
      <c r="R63" s="926"/>
      <c r="S63" s="926"/>
      <c r="T63" s="926"/>
      <c r="U63" s="926"/>
      <c r="V63" s="927"/>
      <c r="W63" s="247"/>
    </row>
    <row r="64" spans="1:25" s="7" customFormat="1" ht="12" customHeight="1" x14ac:dyDescent="0.15">
      <c r="A64" s="38"/>
      <c r="B64" s="820" t="s">
        <v>24</v>
      </c>
      <c r="C64" s="612"/>
      <c r="D64" s="612"/>
      <c r="E64" s="612"/>
      <c r="F64" s="622"/>
      <c r="G64" s="623"/>
      <c r="H64" s="278"/>
      <c r="I64" s="823">
        <f t="shared" ref="I64:I69" si="2">INT(C64*F64/10)</f>
        <v>0</v>
      </c>
      <c r="J64" s="823"/>
      <c r="K64" s="823"/>
      <c r="L64" s="823"/>
      <c r="N64" s="928"/>
      <c r="O64" s="929"/>
      <c r="P64" s="929"/>
      <c r="Q64" s="929"/>
      <c r="R64" s="929"/>
      <c r="S64" s="929"/>
      <c r="T64" s="929"/>
      <c r="U64" s="929"/>
      <c r="V64" s="930"/>
      <c r="W64" s="247"/>
    </row>
    <row r="65" spans="1:31" s="7" customFormat="1" ht="22.5" customHeight="1" x14ac:dyDescent="0.15">
      <c r="A65" s="38"/>
      <c r="B65" s="620"/>
      <c r="C65" s="869"/>
      <c r="D65" s="870"/>
      <c r="E65" s="871"/>
      <c r="F65" s="776"/>
      <c r="G65" s="777"/>
      <c r="H65" s="225" t="s">
        <v>157</v>
      </c>
      <c r="I65" s="696">
        <f t="shared" si="2"/>
        <v>0</v>
      </c>
      <c r="J65" s="697"/>
      <c r="K65" s="697"/>
      <c r="L65" s="624"/>
      <c r="N65" s="928"/>
      <c r="O65" s="929"/>
      <c r="P65" s="929"/>
      <c r="Q65" s="929"/>
      <c r="R65" s="929"/>
      <c r="S65" s="929"/>
      <c r="T65" s="929"/>
      <c r="U65" s="929"/>
      <c r="V65" s="930"/>
      <c r="W65" s="247"/>
    </row>
    <row r="66" spans="1:31" s="7" customFormat="1" ht="12" customHeight="1" x14ac:dyDescent="0.15">
      <c r="A66" s="38"/>
      <c r="B66" s="820" t="s">
        <v>23</v>
      </c>
      <c r="C66" s="612"/>
      <c r="D66" s="612"/>
      <c r="E66" s="612"/>
      <c r="F66" s="622"/>
      <c r="G66" s="623"/>
      <c r="H66" s="278"/>
      <c r="I66" s="823">
        <f t="shared" si="2"/>
        <v>0</v>
      </c>
      <c r="J66" s="823"/>
      <c r="K66" s="823"/>
      <c r="L66" s="823"/>
      <c r="N66" s="928"/>
      <c r="O66" s="929"/>
      <c r="P66" s="929"/>
      <c r="Q66" s="929"/>
      <c r="R66" s="929"/>
      <c r="S66" s="929"/>
      <c r="T66" s="929"/>
      <c r="U66" s="929"/>
      <c r="V66" s="930"/>
      <c r="W66" s="247"/>
    </row>
    <row r="67" spans="1:31" s="7" customFormat="1" ht="22.5" customHeight="1" x14ac:dyDescent="0.15">
      <c r="A67" s="38"/>
      <c r="B67" s="620"/>
      <c r="C67" s="869"/>
      <c r="D67" s="870"/>
      <c r="E67" s="871"/>
      <c r="F67" s="776"/>
      <c r="G67" s="777"/>
      <c r="H67" s="225" t="s">
        <v>157</v>
      </c>
      <c r="I67" s="696">
        <f t="shared" si="2"/>
        <v>0</v>
      </c>
      <c r="J67" s="697"/>
      <c r="K67" s="697"/>
      <c r="L67" s="624"/>
      <c r="N67" s="928"/>
      <c r="O67" s="929"/>
      <c r="P67" s="929"/>
      <c r="Q67" s="929"/>
      <c r="R67" s="929"/>
      <c r="S67" s="929"/>
      <c r="T67" s="929"/>
      <c r="U67" s="929"/>
      <c r="V67" s="930"/>
      <c r="W67" s="247"/>
    </row>
    <row r="68" spans="1:31" s="7" customFormat="1" ht="12" customHeight="1" x14ac:dyDescent="0.15">
      <c r="A68" s="38"/>
      <c r="B68" s="820" t="s">
        <v>22</v>
      </c>
      <c r="C68" s="612"/>
      <c r="D68" s="612"/>
      <c r="E68" s="612"/>
      <c r="F68" s="622"/>
      <c r="G68" s="623"/>
      <c r="H68" s="278"/>
      <c r="I68" s="823">
        <f t="shared" si="2"/>
        <v>0</v>
      </c>
      <c r="J68" s="823"/>
      <c r="K68" s="823"/>
      <c r="L68" s="823"/>
      <c r="N68" s="928"/>
      <c r="O68" s="929"/>
      <c r="P68" s="929"/>
      <c r="Q68" s="929"/>
      <c r="R68" s="929"/>
      <c r="S68" s="929"/>
      <c r="T68" s="929"/>
      <c r="U68" s="929"/>
      <c r="V68" s="930"/>
      <c r="W68" s="247"/>
    </row>
    <row r="69" spans="1:31" s="7" customFormat="1" ht="22.5" customHeight="1" thickBot="1" x14ac:dyDescent="0.2">
      <c r="A69" s="8"/>
      <c r="B69" s="864"/>
      <c r="C69" s="869"/>
      <c r="D69" s="870"/>
      <c r="E69" s="871"/>
      <c r="F69" s="936"/>
      <c r="G69" s="937"/>
      <c r="H69" s="279" t="s">
        <v>157</v>
      </c>
      <c r="I69" s="696">
        <f t="shared" si="2"/>
        <v>0</v>
      </c>
      <c r="J69" s="697"/>
      <c r="K69" s="697"/>
      <c r="L69" s="624"/>
      <c r="N69" s="928"/>
      <c r="O69" s="929"/>
      <c r="P69" s="929"/>
      <c r="Q69" s="929"/>
      <c r="R69" s="929"/>
      <c r="S69" s="929"/>
      <c r="T69" s="929"/>
      <c r="U69" s="929"/>
      <c r="V69" s="930"/>
      <c r="W69" s="247"/>
    </row>
    <row r="70" spans="1:31" s="7" customFormat="1" ht="22.5" customHeight="1" thickTop="1" x14ac:dyDescent="0.15">
      <c r="A70" s="8"/>
      <c r="B70" s="833" t="s">
        <v>21</v>
      </c>
      <c r="C70" s="834"/>
      <c r="D70" s="835"/>
      <c r="E70" s="883"/>
      <c r="F70" s="884"/>
      <c r="G70" s="885"/>
      <c r="H70" s="886"/>
      <c r="I70" s="887">
        <f>SUM(I64,I66,I68)</f>
        <v>0</v>
      </c>
      <c r="J70" s="888"/>
      <c r="K70" s="888"/>
      <c r="L70" s="889"/>
      <c r="N70" s="928"/>
      <c r="O70" s="929"/>
      <c r="P70" s="929"/>
      <c r="Q70" s="929"/>
      <c r="R70" s="929"/>
      <c r="S70" s="929"/>
      <c r="T70" s="929"/>
      <c r="U70" s="929"/>
      <c r="V70" s="930"/>
      <c r="W70" s="247"/>
    </row>
    <row r="71" spans="1:31" s="7" customFormat="1" ht="22.5" customHeight="1" x14ac:dyDescent="0.15">
      <c r="A71" s="8"/>
      <c r="B71" s="620"/>
      <c r="C71" s="861">
        <f>SUM(C65:E69)</f>
        <v>0</v>
      </c>
      <c r="D71" s="862"/>
      <c r="E71" s="863"/>
      <c r="F71" s="839"/>
      <c r="G71" s="840"/>
      <c r="H71" s="841"/>
      <c r="I71" s="696">
        <f>SUM(I65:K69)</f>
        <v>0</v>
      </c>
      <c r="J71" s="697"/>
      <c r="K71" s="697"/>
      <c r="L71" s="624"/>
      <c r="N71" s="928"/>
      <c r="O71" s="929"/>
      <c r="P71" s="929"/>
      <c r="Q71" s="929"/>
      <c r="R71" s="929"/>
      <c r="S71" s="929"/>
      <c r="T71" s="929"/>
      <c r="U71" s="929"/>
      <c r="V71" s="930"/>
      <c r="W71" s="247"/>
    </row>
    <row r="72" spans="1:31" s="7" customFormat="1" ht="25.5" customHeight="1" x14ac:dyDescent="0.15">
      <c r="A72" s="8"/>
      <c r="B72" s="922" t="s">
        <v>307</v>
      </c>
      <c r="C72" s="922"/>
      <c r="D72" s="922"/>
      <c r="E72" s="922"/>
      <c r="F72" s="922"/>
      <c r="G72" s="922"/>
      <c r="H72" s="922"/>
      <c r="I72" s="922"/>
      <c r="J72" s="922"/>
      <c r="K72" s="922"/>
      <c r="L72" s="922"/>
      <c r="N72" s="931"/>
      <c r="O72" s="932"/>
      <c r="P72" s="932"/>
      <c r="Q72" s="932"/>
      <c r="R72" s="932"/>
      <c r="S72" s="932"/>
      <c r="T72" s="932"/>
      <c r="U72" s="932"/>
      <c r="V72" s="933"/>
      <c r="W72" s="247"/>
    </row>
    <row r="73" spans="1:31" s="7" customFormat="1" ht="20.25" customHeight="1" x14ac:dyDescent="0.15">
      <c r="A73" s="8"/>
      <c r="B73" s="249"/>
      <c r="C73" s="98"/>
      <c r="D73" s="98"/>
      <c r="E73" s="98"/>
      <c r="F73" s="39"/>
      <c r="G73" s="39"/>
      <c r="H73" s="39"/>
      <c r="I73" s="14"/>
      <c r="J73" s="14"/>
      <c r="K73" s="14"/>
      <c r="L73" s="14"/>
      <c r="N73" s="247"/>
      <c r="O73" s="247"/>
      <c r="P73" s="247"/>
      <c r="Q73" s="247"/>
      <c r="R73" s="247"/>
      <c r="S73" s="247"/>
      <c r="T73" s="247"/>
      <c r="U73" s="247"/>
      <c r="V73" s="247"/>
      <c r="W73" s="247"/>
    </row>
    <row r="74" spans="1:31" ht="18.75" customHeight="1" x14ac:dyDescent="0.15">
      <c r="A74" s="874" t="s">
        <v>287</v>
      </c>
      <c r="B74" s="874"/>
      <c r="C74" s="874"/>
      <c r="D74" s="874"/>
      <c r="E74" s="874"/>
      <c r="F74" s="874"/>
      <c r="G74" s="874"/>
      <c r="H74" s="874"/>
      <c r="I74" s="874"/>
      <c r="J74" s="874"/>
      <c r="K74" s="874"/>
      <c r="L74" s="874"/>
      <c r="M74" s="874"/>
      <c r="N74" s="108"/>
      <c r="O74"/>
      <c r="P74"/>
      <c r="Q74"/>
      <c r="R74"/>
      <c r="S74"/>
      <c r="T74"/>
      <c r="U74"/>
      <c r="V74"/>
      <c r="W74"/>
    </row>
    <row r="75" spans="1:31" customFormat="1" ht="27" customHeight="1" x14ac:dyDescent="0.15">
      <c r="B75" s="941" t="s">
        <v>99</v>
      </c>
      <c r="C75" s="941"/>
      <c r="D75" s="941"/>
      <c r="E75" s="941"/>
      <c r="F75" s="941"/>
      <c r="G75" s="941"/>
      <c r="H75" s="941"/>
      <c r="I75" s="921" t="s">
        <v>288</v>
      </c>
      <c r="J75" s="921"/>
      <c r="K75" s="921"/>
      <c r="L75" s="921"/>
      <c r="M75" s="941" t="s">
        <v>503</v>
      </c>
      <c r="N75" s="941"/>
      <c r="O75" s="941"/>
      <c r="P75" s="941"/>
      <c r="Q75" s="123"/>
      <c r="R75" s="123"/>
      <c r="S75" s="123"/>
      <c r="T75" s="123"/>
      <c r="X75" s="123"/>
      <c r="Y75" s="123"/>
      <c r="Z75" s="123"/>
      <c r="AA75" s="123"/>
      <c r="AB75" s="123"/>
      <c r="AC75" s="123"/>
      <c r="AD75" s="123"/>
      <c r="AE75" s="123"/>
    </row>
    <row r="76" spans="1:31" customFormat="1" ht="33.75" customHeight="1" x14ac:dyDescent="0.15">
      <c r="B76" s="939" t="s">
        <v>289</v>
      </c>
      <c r="C76" s="940"/>
      <c r="D76" s="940"/>
      <c r="E76" s="940"/>
      <c r="F76" s="940"/>
      <c r="G76" s="940"/>
      <c r="H76" s="940"/>
      <c r="I76" s="914"/>
      <c r="J76" s="914"/>
      <c r="K76" s="914"/>
      <c r="L76" s="914"/>
      <c r="M76" s="913">
        <v>40000</v>
      </c>
      <c r="N76" s="913"/>
      <c r="O76" s="913"/>
      <c r="P76" s="913"/>
      <c r="Q76" s="123"/>
      <c r="R76" s="123"/>
      <c r="S76" s="123"/>
      <c r="T76" s="123"/>
      <c r="X76" s="123"/>
      <c r="Y76" s="123"/>
      <c r="Z76" s="123"/>
      <c r="AA76" s="123"/>
      <c r="AB76" s="123"/>
      <c r="AC76" s="123"/>
      <c r="AD76" s="123"/>
      <c r="AE76" s="123"/>
    </row>
    <row r="77" spans="1:31" customFormat="1" ht="38.25" customHeight="1" x14ac:dyDescent="0.15">
      <c r="B77" s="939" t="s">
        <v>290</v>
      </c>
      <c r="C77" s="940"/>
      <c r="D77" s="940"/>
      <c r="E77" s="940"/>
      <c r="F77" s="940"/>
      <c r="G77" s="940"/>
      <c r="H77" s="940"/>
      <c r="I77" s="914"/>
      <c r="J77" s="914"/>
      <c r="K77" s="914"/>
      <c r="L77" s="914"/>
      <c r="M77" s="913">
        <v>80000</v>
      </c>
      <c r="N77" s="913"/>
      <c r="O77" s="913"/>
      <c r="P77" s="913"/>
      <c r="Q77" s="123"/>
      <c r="R77" s="123"/>
      <c r="S77" s="123"/>
      <c r="T77" s="123"/>
      <c r="X77" s="123"/>
      <c r="Y77" s="123"/>
      <c r="Z77" s="123"/>
      <c r="AA77" s="123"/>
      <c r="AB77" s="123"/>
      <c r="AC77" s="123"/>
      <c r="AD77" s="123"/>
      <c r="AE77" s="123"/>
    </row>
    <row r="78" spans="1:31" customFormat="1" ht="32.25" customHeight="1" x14ac:dyDescent="0.15">
      <c r="B78" s="940" t="s">
        <v>291</v>
      </c>
      <c r="C78" s="940"/>
      <c r="D78" s="940"/>
      <c r="E78" s="940"/>
      <c r="F78" s="940"/>
      <c r="G78" s="940"/>
      <c r="H78" s="940"/>
      <c r="I78" s="914"/>
      <c r="J78" s="914"/>
      <c r="K78" s="914"/>
      <c r="L78" s="914"/>
      <c r="M78" s="913">
        <v>160000</v>
      </c>
      <c r="N78" s="913"/>
      <c r="O78" s="913"/>
      <c r="P78" s="913"/>
      <c r="Q78" s="123"/>
      <c r="R78" s="123"/>
      <c r="S78" s="123"/>
      <c r="T78" s="123"/>
      <c r="X78" s="123"/>
      <c r="Y78" s="123"/>
      <c r="Z78" s="123"/>
      <c r="AA78" s="123"/>
      <c r="AB78" s="123"/>
      <c r="AC78" s="123"/>
      <c r="AD78" s="123"/>
      <c r="AE78" s="123"/>
    </row>
    <row r="79" spans="1:31" customFormat="1" ht="51.75" customHeight="1" x14ac:dyDescent="0.15">
      <c r="B79" s="938" t="s">
        <v>504</v>
      </c>
      <c r="C79" s="938"/>
      <c r="D79" s="938"/>
      <c r="E79" s="938"/>
      <c r="F79" s="938"/>
      <c r="G79" s="938"/>
      <c r="H79" s="938"/>
      <c r="I79" s="938"/>
      <c r="J79" s="938"/>
      <c r="K79" s="938"/>
      <c r="L79" s="938"/>
      <c r="M79" s="938"/>
      <c r="N79" s="938"/>
      <c r="O79" s="938"/>
      <c r="P79" s="938"/>
      <c r="Q79" s="938"/>
      <c r="R79" s="938"/>
      <c r="S79" s="938"/>
      <c r="T79" s="938"/>
      <c r="U79" s="938"/>
      <c r="V79" s="938"/>
    </row>
    <row r="80" spans="1:31" ht="33.75" customHeight="1" x14ac:dyDescent="0.15">
      <c r="B80" s="934" t="s">
        <v>292</v>
      </c>
      <c r="C80" s="934"/>
      <c r="D80" s="934"/>
      <c r="E80" s="934"/>
      <c r="F80" s="934"/>
      <c r="G80" s="934"/>
      <c r="H80" s="934"/>
      <c r="I80" s="934"/>
      <c r="J80" s="934"/>
      <c r="K80" s="934"/>
      <c r="L80" s="934"/>
      <c r="M80" s="934"/>
      <c r="N80" s="934"/>
      <c r="O80" s="934"/>
      <c r="P80" s="934"/>
      <c r="Q80" s="934"/>
      <c r="R80" s="934"/>
      <c r="S80" s="934"/>
      <c r="T80" s="934"/>
      <c r="U80" s="934"/>
      <c r="V80" s="934"/>
    </row>
  </sheetData>
  <sheetProtection formatCells="0" insertRows="0" deleteRows="0"/>
  <dataConsolidate link="1"/>
  <mergeCells count="174">
    <mergeCell ref="Q23:U23"/>
    <mergeCell ref="C33:E33"/>
    <mergeCell ref="I33:L33"/>
    <mergeCell ref="Q28:U28"/>
    <mergeCell ref="B29:K29"/>
    <mergeCell ref="Q29:U29"/>
    <mergeCell ref="Q21:U21"/>
    <mergeCell ref="B22:K22"/>
    <mergeCell ref="L22:P22"/>
    <mergeCell ref="Q22:U22"/>
    <mergeCell ref="Q26:U26"/>
    <mergeCell ref="B27:K27"/>
    <mergeCell ref="L27:P27"/>
    <mergeCell ref="Q27:U27"/>
    <mergeCell ref="B24:K24"/>
    <mergeCell ref="L24:P24"/>
    <mergeCell ref="Q24:U24"/>
    <mergeCell ref="B25:K25"/>
    <mergeCell ref="L25:P25"/>
    <mergeCell ref="Q25:U25"/>
    <mergeCell ref="M60:Q60"/>
    <mergeCell ref="R60:S60"/>
    <mergeCell ref="D57:G57"/>
    <mergeCell ref="N63:V72"/>
    <mergeCell ref="B80:V80"/>
    <mergeCell ref="I48:J48"/>
    <mergeCell ref="K48:L48"/>
    <mergeCell ref="M48:N48"/>
    <mergeCell ref="P48:S48"/>
    <mergeCell ref="K60:L60"/>
    <mergeCell ref="F69:G69"/>
    <mergeCell ref="B79:V79"/>
    <mergeCell ref="B77:H77"/>
    <mergeCell ref="M77:P77"/>
    <mergeCell ref="I77:L77"/>
    <mergeCell ref="B78:H78"/>
    <mergeCell ref="M78:P78"/>
    <mergeCell ref="I78:L78"/>
    <mergeCell ref="B72:L72"/>
    <mergeCell ref="A74:M74"/>
    <mergeCell ref="B75:H75"/>
    <mergeCell ref="M75:P75"/>
    <mergeCell ref="I75:L75"/>
    <mergeCell ref="B76:H76"/>
    <mergeCell ref="F38:H39"/>
    <mergeCell ref="I38:L38"/>
    <mergeCell ref="B40:L40"/>
    <mergeCell ref="B6:B7"/>
    <mergeCell ref="C6:E6"/>
    <mergeCell ref="F6:G6"/>
    <mergeCell ref="I6:L6"/>
    <mergeCell ref="B8:B9"/>
    <mergeCell ref="C9:E9"/>
    <mergeCell ref="I9:L9"/>
    <mergeCell ref="C11:E11"/>
    <mergeCell ref="I11:L11"/>
    <mergeCell ref="B34:B35"/>
    <mergeCell ref="C34:E34"/>
    <mergeCell ref="F34:G34"/>
    <mergeCell ref="I34:L34"/>
    <mergeCell ref="B36:B37"/>
    <mergeCell ref="C36:E36"/>
    <mergeCell ref="F36:G36"/>
    <mergeCell ref="I36:L36"/>
    <mergeCell ref="B26:K26"/>
    <mergeCell ref="C8:E8"/>
    <mergeCell ref="F8:G8"/>
    <mergeCell ref="I8:L8"/>
    <mergeCell ref="C5:E5"/>
    <mergeCell ref="F5:H5"/>
    <mergeCell ref="I5:L5"/>
    <mergeCell ref="C7:E7"/>
    <mergeCell ref="I7:L7"/>
    <mergeCell ref="L26:P26"/>
    <mergeCell ref="F7:G7"/>
    <mergeCell ref="F9:G9"/>
    <mergeCell ref="E16:L16"/>
    <mergeCell ref="B21:K21"/>
    <mergeCell ref="L21:P21"/>
    <mergeCell ref="B23:K23"/>
    <mergeCell ref="L23:P23"/>
    <mergeCell ref="I12:L12"/>
    <mergeCell ref="B10:B11"/>
    <mergeCell ref="C10:E10"/>
    <mergeCell ref="M76:P76"/>
    <mergeCell ref="I76:L76"/>
    <mergeCell ref="C69:E69"/>
    <mergeCell ref="I69:L69"/>
    <mergeCell ref="C71:E71"/>
    <mergeCell ref="I71:L71"/>
    <mergeCell ref="C63:E63"/>
    <mergeCell ref="F65:G65"/>
    <mergeCell ref="F67:G67"/>
    <mergeCell ref="C64:E64"/>
    <mergeCell ref="F64:G64"/>
    <mergeCell ref="I64:L64"/>
    <mergeCell ref="F63:H63"/>
    <mergeCell ref="I63:L63"/>
    <mergeCell ref="C65:E65"/>
    <mergeCell ref="I65:L65"/>
    <mergeCell ref="C67:E67"/>
    <mergeCell ref="I67:L67"/>
    <mergeCell ref="B70:B71"/>
    <mergeCell ref="C70:E70"/>
    <mergeCell ref="F70:H71"/>
    <mergeCell ref="I70:L70"/>
    <mergeCell ref="F10:G10"/>
    <mergeCell ref="I10:L10"/>
    <mergeCell ref="B32:B33"/>
    <mergeCell ref="C32:E32"/>
    <mergeCell ref="F32:G32"/>
    <mergeCell ref="I32:L32"/>
    <mergeCell ref="F31:H31"/>
    <mergeCell ref="I31:L31"/>
    <mergeCell ref="F33:G33"/>
    <mergeCell ref="B28:K28"/>
    <mergeCell ref="L28:P28"/>
    <mergeCell ref="L29:P29"/>
    <mergeCell ref="C31:E31"/>
    <mergeCell ref="F11:G11"/>
    <mergeCell ref="C13:E13"/>
    <mergeCell ref="I13:L13"/>
    <mergeCell ref="B15:D15"/>
    <mergeCell ref="E15:L15"/>
    <mergeCell ref="B16:D16"/>
    <mergeCell ref="N5:W11"/>
    <mergeCell ref="B68:B69"/>
    <mergeCell ref="C68:E68"/>
    <mergeCell ref="F68:G68"/>
    <mergeCell ref="I68:L68"/>
    <mergeCell ref="I50:J50"/>
    <mergeCell ref="K50:L50"/>
    <mergeCell ref="F35:G35"/>
    <mergeCell ref="F37:G37"/>
    <mergeCell ref="C35:E35"/>
    <mergeCell ref="I35:L35"/>
    <mergeCell ref="I47:J47"/>
    <mergeCell ref="K47:L47"/>
    <mergeCell ref="A42:Q42"/>
    <mergeCell ref="M50:N50"/>
    <mergeCell ref="P50:S50"/>
    <mergeCell ref="G52:H52"/>
    <mergeCell ref="C54:D54"/>
    <mergeCell ref="E54:F54"/>
    <mergeCell ref="G54:P54"/>
    <mergeCell ref="Q54:R54"/>
    <mergeCell ref="D55:J55"/>
    <mergeCell ref="K55:L55"/>
    <mergeCell ref="M55:Q55"/>
    <mergeCell ref="R55:S55"/>
    <mergeCell ref="B64:B65"/>
    <mergeCell ref="M44:N44"/>
    <mergeCell ref="B66:B67"/>
    <mergeCell ref="C66:E66"/>
    <mergeCell ref="F66:G66"/>
    <mergeCell ref="I66:L66"/>
    <mergeCell ref="N31:W37"/>
    <mergeCell ref="B12:B13"/>
    <mergeCell ref="C12:E12"/>
    <mergeCell ref="F12:H13"/>
    <mergeCell ref="I57:V57"/>
    <mergeCell ref="C59:D59"/>
    <mergeCell ref="E59:F59"/>
    <mergeCell ref="G59:P59"/>
    <mergeCell ref="Q59:R59"/>
    <mergeCell ref="D60:J60"/>
    <mergeCell ref="M47:N47"/>
    <mergeCell ref="P47:S47"/>
    <mergeCell ref="C37:E37"/>
    <mergeCell ref="I37:L37"/>
    <mergeCell ref="C39:E39"/>
    <mergeCell ref="I39:L39"/>
    <mergeCell ref="B38:B39"/>
    <mergeCell ref="C38:E38"/>
  </mergeCells>
  <phoneticPr fontId="2"/>
  <dataValidations count="4">
    <dataValidation type="list" allowBlank="1" showInputMessage="1" showErrorMessage="1" sqref="I76:L78 L22:U28 M44" xr:uid="{00000000-0002-0000-0300-000000000000}">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xr:uid="{00000000-0002-0000-0300-000001000000}">
      <formula1>0</formula1>
    </dataValidation>
    <dataValidation imeMode="off" allowBlank="1" showInputMessage="1" showErrorMessage="1" sqref="M76:O78 C12 C38 C70" xr:uid="{00000000-0002-0000-0300-000002000000}"/>
    <dataValidation type="whole" operator="greaterThanOrEqual" allowBlank="1" showInputMessage="1" showErrorMessage="1" error="小数点以下を切り捨て、整数で記入してください。" sqref="C6:E6 C8:E8 C10:E10 C32:E32 C34:E34 C36:E36 C64:E64 C66:E66 C68:E68" xr:uid="{00000000-0002-0000-0300-000003000000}">
      <formula1>0</formula1>
    </dataValidation>
  </dataValidations>
  <printOptions horizontalCentered="1"/>
  <pageMargins left="0.59055118110236227" right="0.31496062992125984" top="0.55118110236220474" bottom="0.35433070866141736" header="0.31496062992125984" footer="0.31496062992125984"/>
  <pageSetup paperSize="9" scale="98" orientation="portrait" r:id="rId1"/>
  <rowBreaks count="1" manualBreakCount="1">
    <brk id="41"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pageSetUpPr fitToPage="1"/>
  </sheetPr>
  <dimension ref="A1:V96"/>
  <sheetViews>
    <sheetView view="pageBreakPreview" zoomScale="69" zoomScaleNormal="98" zoomScaleSheetLayoutView="69" workbookViewId="0">
      <selection activeCell="H29" sqref="H29"/>
    </sheetView>
  </sheetViews>
  <sheetFormatPr defaultColWidth="9" defaultRowHeight="16.5" x14ac:dyDescent="0.15"/>
  <cols>
    <col min="1" max="1" width="7.375" style="167" bestFit="1" customWidth="1"/>
    <col min="2" max="2" width="9.5" style="167" customWidth="1"/>
    <col min="3" max="3" width="9.25" style="167" customWidth="1"/>
    <col min="4" max="5" width="24.625" style="167" customWidth="1"/>
    <col min="6" max="6" width="9.5" style="167" customWidth="1"/>
    <col min="7" max="7" width="8.125" style="167" customWidth="1"/>
    <col min="8" max="8" width="29" style="167" customWidth="1"/>
    <col min="9" max="9" width="10.875" style="167" customWidth="1"/>
    <col min="10" max="10" width="19.125" style="167" customWidth="1"/>
    <col min="11" max="11" width="5.875" style="192" bestFit="1" customWidth="1"/>
    <col min="12" max="12" width="11.375" style="192" customWidth="1"/>
    <col min="13" max="13" width="17.875" style="192" customWidth="1"/>
    <col min="14" max="14" width="21.875" style="192" customWidth="1"/>
    <col min="15" max="15" width="48.25" style="192" customWidth="1"/>
    <col min="16" max="16" width="9" style="167"/>
    <col min="17" max="17" width="36" style="167" customWidth="1"/>
    <col min="18" max="18" width="33" style="167" customWidth="1"/>
    <col min="19" max="19" width="31.75" style="167" customWidth="1"/>
    <col min="20" max="20" width="33.125" style="167" customWidth="1"/>
    <col min="21" max="21" width="36.125" style="167" customWidth="1"/>
    <col min="22" max="22" width="35.5" style="167" customWidth="1"/>
    <col min="23" max="16384" width="9" style="167"/>
  </cols>
  <sheetData>
    <row r="1" spans="1:21" ht="42.75" customHeight="1" x14ac:dyDescent="0.15">
      <c r="A1" s="945"/>
      <c r="B1" s="945"/>
      <c r="C1" s="945"/>
      <c r="D1" s="945"/>
      <c r="E1" s="945"/>
      <c r="F1" s="945"/>
      <c r="G1" s="945"/>
      <c r="H1" s="945"/>
      <c r="I1" s="945"/>
      <c r="J1" s="945"/>
      <c r="K1" s="953" t="s">
        <v>438</v>
      </c>
      <c r="L1" s="954"/>
      <c r="M1" s="954"/>
      <c r="N1" s="954"/>
      <c r="O1" s="955"/>
      <c r="P1" s="946" t="s">
        <v>439</v>
      </c>
      <c r="Q1" s="948" t="s">
        <v>440</v>
      </c>
      <c r="R1" s="220" t="s">
        <v>460</v>
      </c>
      <c r="S1" s="214"/>
      <c r="T1" s="214"/>
      <c r="U1" s="196"/>
    </row>
    <row r="2" spans="1:21" ht="33" x14ac:dyDescent="0.15">
      <c r="A2" s="205" t="s">
        <v>403</v>
      </c>
      <c r="B2" s="206" t="s">
        <v>404</v>
      </c>
      <c r="C2" s="205" t="s">
        <v>405</v>
      </c>
      <c r="D2" s="199" t="s">
        <v>410</v>
      </c>
      <c r="E2" s="207" t="s">
        <v>411</v>
      </c>
      <c r="F2" s="207" t="s">
        <v>412</v>
      </c>
      <c r="G2" s="231" t="s">
        <v>406</v>
      </c>
      <c r="H2" s="208" t="s">
        <v>407</v>
      </c>
      <c r="I2" s="198" t="s">
        <v>408</v>
      </c>
      <c r="J2" s="199" t="s">
        <v>409</v>
      </c>
      <c r="K2" s="209" t="s">
        <v>308</v>
      </c>
      <c r="L2" s="168" t="s">
        <v>429</v>
      </c>
      <c r="M2" s="960" t="s">
        <v>428</v>
      </c>
      <c r="N2" s="961"/>
      <c r="O2" s="168" t="s">
        <v>101</v>
      </c>
      <c r="P2" s="947"/>
      <c r="Q2" s="948"/>
      <c r="R2" s="958" t="s">
        <v>449</v>
      </c>
      <c r="S2" s="959"/>
      <c r="T2" s="959"/>
      <c r="U2" s="299"/>
    </row>
    <row r="3" spans="1:21" ht="18" customHeight="1" x14ac:dyDescent="0.15">
      <c r="A3" s="169" t="s">
        <v>75</v>
      </c>
      <c r="B3" s="170" t="s">
        <v>5</v>
      </c>
      <c r="C3" s="171" t="s">
        <v>5</v>
      </c>
      <c r="D3" s="179" t="s">
        <v>309</v>
      </c>
      <c r="E3" s="169" t="s">
        <v>268</v>
      </c>
      <c r="F3" s="234" t="s">
        <v>96</v>
      </c>
      <c r="G3" s="232" t="s">
        <v>153</v>
      </c>
      <c r="H3" s="169" t="s">
        <v>314</v>
      </c>
      <c r="I3" s="194">
        <v>1</v>
      </c>
      <c r="J3" s="179" t="s">
        <v>327</v>
      </c>
      <c r="K3" s="210">
        <v>200</v>
      </c>
      <c r="L3" s="172" t="s">
        <v>113</v>
      </c>
      <c r="M3" s="172" t="s">
        <v>114</v>
      </c>
      <c r="N3" s="172" t="s">
        <v>114</v>
      </c>
      <c r="O3" s="172" t="s">
        <v>357</v>
      </c>
      <c r="P3" s="213"/>
      <c r="Q3" s="177"/>
      <c r="R3" s="956" t="s">
        <v>455</v>
      </c>
      <c r="S3" s="957"/>
      <c r="T3" s="957"/>
      <c r="U3" s="299"/>
    </row>
    <row r="4" spans="1:21" ht="18" customHeight="1" x14ac:dyDescent="0.15">
      <c r="A4" s="173" t="s">
        <v>90</v>
      </c>
      <c r="B4" s="174"/>
      <c r="C4" s="175" t="s">
        <v>145</v>
      </c>
      <c r="D4" s="180" t="s">
        <v>310</v>
      </c>
      <c r="E4" s="175" t="s">
        <v>269</v>
      </c>
      <c r="F4" s="175" t="s">
        <v>97</v>
      </c>
      <c r="G4" s="233" t="s">
        <v>154</v>
      </c>
      <c r="H4" s="175" t="s">
        <v>315</v>
      </c>
      <c r="I4" s="195">
        <v>2</v>
      </c>
      <c r="J4" s="180" t="s">
        <v>328</v>
      </c>
      <c r="K4" s="210">
        <v>300</v>
      </c>
      <c r="L4" s="172" t="s">
        <v>113</v>
      </c>
      <c r="M4" s="172" t="s">
        <v>115</v>
      </c>
      <c r="N4" s="172" t="s">
        <v>115</v>
      </c>
      <c r="O4" s="172" t="s">
        <v>358</v>
      </c>
      <c r="P4" s="213"/>
      <c r="Q4" s="177"/>
      <c r="R4" s="958" t="s">
        <v>473</v>
      </c>
      <c r="S4" s="959"/>
      <c r="T4" s="959"/>
      <c r="U4" s="299"/>
    </row>
    <row r="5" spans="1:21" ht="18" customHeight="1" x14ac:dyDescent="0.15">
      <c r="C5" s="173" t="s">
        <v>146</v>
      </c>
      <c r="D5" s="180" t="s">
        <v>311</v>
      </c>
      <c r="E5" s="175" t="s">
        <v>270</v>
      </c>
      <c r="F5" s="184" t="s">
        <v>98</v>
      </c>
      <c r="G5" s="196"/>
      <c r="H5" s="175" t="s">
        <v>316</v>
      </c>
      <c r="I5" s="196"/>
      <c r="J5" s="180" t="s">
        <v>329</v>
      </c>
      <c r="K5" s="213"/>
      <c r="L5" s="213"/>
      <c r="M5" s="213"/>
      <c r="N5" s="213"/>
      <c r="O5" s="213"/>
      <c r="P5" s="213"/>
      <c r="Q5" s="177"/>
      <c r="R5" s="958" t="s">
        <v>442</v>
      </c>
      <c r="S5" s="959"/>
      <c r="T5" s="959"/>
      <c r="U5" s="299"/>
    </row>
    <row r="6" spans="1:21" ht="18" customHeight="1" x14ac:dyDescent="0.15">
      <c r="D6" s="180" t="s">
        <v>312</v>
      </c>
      <c r="E6" s="175" t="s">
        <v>271</v>
      </c>
      <c r="F6" s="235" t="s">
        <v>480</v>
      </c>
      <c r="G6" s="197"/>
      <c r="H6" s="175" t="s">
        <v>317</v>
      </c>
      <c r="J6" s="180" t="s">
        <v>330</v>
      </c>
      <c r="K6" s="210">
        <v>1</v>
      </c>
      <c r="L6" s="172" t="s">
        <v>116</v>
      </c>
      <c r="M6" s="172" t="s">
        <v>174</v>
      </c>
      <c r="N6" s="172" t="s">
        <v>102</v>
      </c>
      <c r="O6" s="172" t="s">
        <v>359</v>
      </c>
      <c r="P6" s="211" t="e">
        <f>COUNTIF(#REF!,【選択肢】!K6)</f>
        <v>#REF!</v>
      </c>
      <c r="Q6" s="177"/>
      <c r="R6" s="297" t="s">
        <v>430</v>
      </c>
      <c r="S6" s="298"/>
      <c r="T6" s="298"/>
      <c r="U6" s="299"/>
    </row>
    <row r="7" spans="1:21" ht="18" customHeight="1" x14ac:dyDescent="0.15">
      <c r="A7" s="176"/>
      <c r="B7" s="176"/>
      <c r="C7" s="176"/>
      <c r="D7" s="181" t="s">
        <v>313</v>
      </c>
      <c r="E7" s="175" t="s">
        <v>272</v>
      </c>
      <c r="F7" s="193"/>
      <c r="G7" s="197"/>
      <c r="H7" s="175" t="s">
        <v>318</v>
      </c>
      <c r="I7" s="176"/>
      <c r="J7" s="180" t="s">
        <v>331</v>
      </c>
      <c r="K7" s="210">
        <v>2</v>
      </c>
      <c r="L7" s="172" t="s">
        <v>116</v>
      </c>
      <c r="M7" s="172" t="s">
        <v>174</v>
      </c>
      <c r="N7" s="172" t="s">
        <v>103</v>
      </c>
      <c r="O7" s="172" t="s">
        <v>360</v>
      </c>
      <c r="P7" s="212" t="e">
        <f>COUNTIF(#REF!,【選択肢】!K7)</f>
        <v>#REF!</v>
      </c>
      <c r="Q7" s="177"/>
      <c r="R7" s="958" t="s">
        <v>443</v>
      </c>
      <c r="S7" s="959"/>
      <c r="T7" s="959"/>
      <c r="U7" s="299"/>
    </row>
    <row r="8" spans="1:21" ht="18" customHeight="1" x14ac:dyDescent="0.15">
      <c r="A8" s="176"/>
      <c r="B8" s="176"/>
      <c r="C8" s="176"/>
      <c r="D8" s="176"/>
      <c r="E8" s="175" t="s">
        <v>273</v>
      </c>
      <c r="F8" s="193"/>
      <c r="G8" s="197"/>
      <c r="H8" s="175" t="s">
        <v>319</v>
      </c>
      <c r="I8" s="176"/>
      <c r="J8" s="180" t="s">
        <v>332</v>
      </c>
      <c r="K8" s="210">
        <v>3</v>
      </c>
      <c r="L8" s="172" t="s">
        <v>116</v>
      </c>
      <c r="M8" s="172" t="s">
        <v>104</v>
      </c>
      <c r="N8" s="230" t="s">
        <v>478</v>
      </c>
      <c r="O8" s="172" t="s">
        <v>566</v>
      </c>
      <c r="P8" s="212" t="e">
        <f>COUNTIF(#REF!,【選択肢】!K8)</f>
        <v>#REF!</v>
      </c>
      <c r="Q8" s="177"/>
      <c r="R8" s="958"/>
      <c r="S8" s="959"/>
      <c r="T8" s="959"/>
      <c r="U8" s="299"/>
    </row>
    <row r="9" spans="1:21" ht="18" customHeight="1" x14ac:dyDescent="0.15">
      <c r="A9" s="176"/>
      <c r="B9" s="176"/>
      <c r="C9" s="176"/>
      <c r="D9" s="176"/>
      <c r="E9" s="175" t="s">
        <v>274</v>
      </c>
      <c r="F9" s="193"/>
      <c r="G9" s="197"/>
      <c r="H9" s="175" t="s">
        <v>320</v>
      </c>
      <c r="I9" s="176"/>
      <c r="J9" s="180" t="s">
        <v>333</v>
      </c>
      <c r="K9" s="210">
        <v>4</v>
      </c>
      <c r="L9" s="172" t="s">
        <v>116</v>
      </c>
      <c r="M9" s="172" t="s">
        <v>105</v>
      </c>
      <c r="N9" s="172" t="s">
        <v>108</v>
      </c>
      <c r="O9" s="172" t="s">
        <v>361</v>
      </c>
      <c r="P9" s="212" t="e">
        <f>COUNTIF(#REF!,【選択肢】!K9)</f>
        <v>#REF!</v>
      </c>
      <c r="Q9" s="177"/>
      <c r="R9" s="956" t="s">
        <v>454</v>
      </c>
      <c r="S9" s="957"/>
      <c r="T9" s="957"/>
      <c r="U9" s="299"/>
    </row>
    <row r="10" spans="1:21" ht="18" customHeight="1" x14ac:dyDescent="0.15">
      <c r="A10" s="176"/>
      <c r="B10" s="176"/>
      <c r="C10" s="176"/>
      <c r="D10" s="176"/>
      <c r="E10" s="175" t="s">
        <v>275</v>
      </c>
      <c r="F10" s="193"/>
      <c r="G10" s="197"/>
      <c r="H10" s="175" t="s">
        <v>321</v>
      </c>
      <c r="I10" s="176"/>
      <c r="J10" s="181" t="s">
        <v>334</v>
      </c>
      <c r="K10" s="210">
        <v>5</v>
      </c>
      <c r="L10" s="172" t="s">
        <v>116</v>
      </c>
      <c r="M10" s="172" t="s">
        <v>105</v>
      </c>
      <c r="N10" s="172" t="s">
        <v>108</v>
      </c>
      <c r="O10" s="172" t="s">
        <v>362</v>
      </c>
      <c r="P10" s="212" t="e">
        <f>COUNTIF(#REF!,【選択肢】!K10)</f>
        <v>#REF!</v>
      </c>
      <c r="Q10" s="177"/>
      <c r="R10" s="949" t="s">
        <v>447</v>
      </c>
      <c r="S10" s="950"/>
      <c r="T10" s="950"/>
      <c r="U10" s="299"/>
    </row>
    <row r="11" spans="1:21" ht="18" customHeight="1" x14ac:dyDescent="0.15">
      <c r="A11" s="176"/>
      <c r="B11" s="176"/>
      <c r="C11" s="176"/>
      <c r="D11" s="176"/>
      <c r="E11" s="173" t="s">
        <v>276</v>
      </c>
      <c r="F11" s="193"/>
      <c r="G11" s="197"/>
      <c r="H11" s="175" t="s">
        <v>322</v>
      </c>
      <c r="I11" s="176"/>
      <c r="J11" s="176"/>
      <c r="K11" s="210">
        <v>6</v>
      </c>
      <c r="L11" s="172" t="s">
        <v>116</v>
      </c>
      <c r="M11" s="172" t="s">
        <v>105</v>
      </c>
      <c r="N11" s="172" t="s">
        <v>108</v>
      </c>
      <c r="O11" s="172" t="s">
        <v>363</v>
      </c>
      <c r="P11" s="212" t="e">
        <f>COUNTIF(#REF!,【選択肢】!K11)</f>
        <v>#REF!</v>
      </c>
      <c r="Q11" s="177"/>
      <c r="R11" s="295" t="s">
        <v>456</v>
      </c>
      <c r="S11" s="296"/>
      <c r="T11" s="296"/>
      <c r="U11" s="299"/>
    </row>
    <row r="12" spans="1:21" ht="18" customHeight="1" x14ac:dyDescent="0.15">
      <c r="A12" s="176"/>
      <c r="B12" s="176"/>
      <c r="C12" s="176"/>
      <c r="D12" s="176"/>
      <c r="E12" s="176"/>
      <c r="F12" s="176"/>
      <c r="G12" s="176"/>
      <c r="H12" s="175" t="s">
        <v>323</v>
      </c>
      <c r="I12" s="176"/>
      <c r="J12" s="176"/>
      <c r="K12" s="210">
        <v>7</v>
      </c>
      <c r="L12" s="172" t="s">
        <v>116</v>
      </c>
      <c r="M12" s="172" t="s">
        <v>105</v>
      </c>
      <c r="N12" s="172" t="s">
        <v>109</v>
      </c>
      <c r="O12" s="172" t="s">
        <v>364</v>
      </c>
      <c r="P12" s="212" t="e">
        <f>COUNTIF(#REF!,【選択肢】!K12)</f>
        <v>#REF!</v>
      </c>
      <c r="Q12" s="177"/>
      <c r="R12" s="221" t="s">
        <v>434</v>
      </c>
      <c r="S12" s="204"/>
      <c r="T12" s="204"/>
      <c r="U12" s="299"/>
    </row>
    <row r="13" spans="1:21" ht="18" customHeight="1" x14ac:dyDescent="0.15">
      <c r="H13" s="175" t="s">
        <v>324</v>
      </c>
      <c r="K13" s="210">
        <v>8</v>
      </c>
      <c r="L13" s="172" t="s">
        <v>116</v>
      </c>
      <c r="M13" s="172" t="s">
        <v>105</v>
      </c>
      <c r="N13" s="172" t="s">
        <v>109</v>
      </c>
      <c r="O13" s="172" t="s">
        <v>365</v>
      </c>
      <c r="P13" s="212" t="e">
        <f>COUNTIF(#REF!,【選択肢】!K13)</f>
        <v>#REF!</v>
      </c>
      <c r="R13" s="221" t="s">
        <v>444</v>
      </c>
      <c r="S13" s="204"/>
      <c r="T13" s="204"/>
      <c r="U13" s="299"/>
    </row>
    <row r="14" spans="1:21" ht="18" customHeight="1" x14ac:dyDescent="0.15">
      <c r="H14" s="175" t="s">
        <v>325</v>
      </c>
      <c r="K14" s="210">
        <v>9</v>
      </c>
      <c r="L14" s="172" t="s">
        <v>116</v>
      </c>
      <c r="M14" s="172" t="s">
        <v>105</v>
      </c>
      <c r="N14" s="172" t="s">
        <v>109</v>
      </c>
      <c r="O14" s="172" t="s">
        <v>366</v>
      </c>
      <c r="P14" s="212" t="e">
        <f>COUNTIF(#REF!,【選択肢】!K14)</f>
        <v>#REF!</v>
      </c>
      <c r="R14" s="221" t="s">
        <v>431</v>
      </c>
      <c r="S14" s="204"/>
      <c r="T14" s="204"/>
      <c r="U14" s="299"/>
    </row>
    <row r="15" spans="1:21" ht="18" customHeight="1" x14ac:dyDescent="0.15">
      <c r="H15" s="184" t="s">
        <v>326</v>
      </c>
      <c r="K15" s="210">
        <v>10</v>
      </c>
      <c r="L15" s="172" t="s">
        <v>116</v>
      </c>
      <c r="M15" s="172" t="s">
        <v>105</v>
      </c>
      <c r="N15" s="172" t="s">
        <v>110</v>
      </c>
      <c r="O15" s="172" t="s">
        <v>367</v>
      </c>
      <c r="P15" s="212" t="e">
        <f>COUNTIF(#REF!,【選択肢】!K15)</f>
        <v>#REF!</v>
      </c>
      <c r="R15" s="221" t="s">
        <v>432</v>
      </c>
      <c r="S15" s="204"/>
      <c r="T15" s="204"/>
      <c r="U15" s="299"/>
    </row>
    <row r="16" spans="1:21" ht="18" customHeight="1" x14ac:dyDescent="0.15">
      <c r="K16" s="210">
        <v>11</v>
      </c>
      <c r="L16" s="172" t="s">
        <v>116</v>
      </c>
      <c r="M16" s="172" t="s">
        <v>105</v>
      </c>
      <c r="N16" s="172" t="s">
        <v>110</v>
      </c>
      <c r="O16" s="172" t="s">
        <v>368</v>
      </c>
      <c r="P16" s="212" t="e">
        <f>COUNTIF(#REF!,【選択肢】!K16)</f>
        <v>#REF!</v>
      </c>
      <c r="R16" s="293"/>
      <c r="S16" s="294"/>
      <c r="T16" s="294"/>
      <c r="U16" s="299"/>
    </row>
    <row r="17" spans="11:22" ht="18" customHeight="1" x14ac:dyDescent="0.15">
      <c r="K17" s="210">
        <v>12</v>
      </c>
      <c r="L17" s="172" t="s">
        <v>116</v>
      </c>
      <c r="M17" s="172" t="s">
        <v>105</v>
      </c>
      <c r="N17" s="172" t="s">
        <v>110</v>
      </c>
      <c r="O17" s="172" t="s">
        <v>369</v>
      </c>
      <c r="P17" s="212" t="e">
        <f>COUNTIF(#REF!,【選択肢】!K17)</f>
        <v>#REF!</v>
      </c>
      <c r="R17" s="293" t="s">
        <v>450</v>
      </c>
      <c r="S17" s="298"/>
      <c r="T17" s="298"/>
      <c r="U17" s="299"/>
    </row>
    <row r="18" spans="11:22" ht="18" customHeight="1" x14ac:dyDescent="0.15">
      <c r="K18" s="210">
        <v>13</v>
      </c>
      <c r="L18" s="172" t="s">
        <v>116</v>
      </c>
      <c r="M18" s="172" t="s">
        <v>105</v>
      </c>
      <c r="N18" s="172" t="s">
        <v>106</v>
      </c>
      <c r="O18" s="172" t="s">
        <v>370</v>
      </c>
      <c r="P18" s="212" t="e">
        <f>COUNTIF(#REF!,【選択肢】!K18)</f>
        <v>#REF!</v>
      </c>
      <c r="R18" s="295" t="s">
        <v>457</v>
      </c>
      <c r="S18" s="294"/>
      <c r="T18" s="294"/>
      <c r="U18" s="299"/>
    </row>
    <row r="19" spans="11:22" ht="18" customHeight="1" x14ac:dyDescent="0.15">
      <c r="K19" s="210">
        <v>14</v>
      </c>
      <c r="L19" s="172" t="s">
        <v>116</v>
      </c>
      <c r="M19" s="172" t="s">
        <v>105</v>
      </c>
      <c r="N19" s="172" t="s">
        <v>106</v>
      </c>
      <c r="O19" s="172" t="s">
        <v>371</v>
      </c>
      <c r="P19" s="212" t="e">
        <f>COUNTIF(#REF!,【選択肢】!K19)</f>
        <v>#REF!</v>
      </c>
      <c r="R19" s="221" t="s">
        <v>445</v>
      </c>
      <c r="S19" s="294"/>
      <c r="T19" s="294"/>
      <c r="U19" s="299"/>
      <c r="V19" s="178"/>
    </row>
    <row r="20" spans="11:22" ht="18" customHeight="1" x14ac:dyDescent="0.15">
      <c r="K20" s="210">
        <v>15</v>
      </c>
      <c r="L20" s="172" t="s">
        <v>116</v>
      </c>
      <c r="M20" s="172" t="s">
        <v>105</v>
      </c>
      <c r="N20" s="172" t="s">
        <v>106</v>
      </c>
      <c r="O20" s="172" t="s">
        <v>372</v>
      </c>
      <c r="P20" s="212" t="e">
        <f>COUNTIF(#REF!,【選択肢】!K20)</f>
        <v>#REF!</v>
      </c>
      <c r="R20" s="221" t="s">
        <v>446</v>
      </c>
      <c r="S20" s="294"/>
      <c r="T20" s="294"/>
      <c r="U20" s="299"/>
      <c r="V20" s="178"/>
    </row>
    <row r="21" spans="11:22" ht="18" customHeight="1" x14ac:dyDescent="0.15">
      <c r="K21" s="210">
        <v>16</v>
      </c>
      <c r="L21" s="172" t="s">
        <v>116</v>
      </c>
      <c r="M21" s="172" t="s">
        <v>105</v>
      </c>
      <c r="N21" s="172" t="s">
        <v>107</v>
      </c>
      <c r="O21" s="172" t="s">
        <v>373</v>
      </c>
      <c r="P21" s="212" t="e">
        <f>COUNTIF(#REF!,【選択肢】!K21)</f>
        <v>#REF!</v>
      </c>
      <c r="R21" s="221" t="s">
        <v>451</v>
      </c>
      <c r="S21" s="294"/>
      <c r="T21" s="294"/>
      <c r="U21" s="299"/>
    </row>
    <row r="22" spans="11:22" ht="18" customHeight="1" x14ac:dyDescent="0.15">
      <c r="K22" s="210">
        <v>17</v>
      </c>
      <c r="L22" s="172" t="s">
        <v>116</v>
      </c>
      <c r="M22" s="172" t="s">
        <v>117</v>
      </c>
      <c r="N22" s="172" t="s">
        <v>117</v>
      </c>
      <c r="O22" s="172" t="s">
        <v>374</v>
      </c>
      <c r="P22" s="212" t="e">
        <f>COUNTIF(#REF!,【選択肢】!K22)</f>
        <v>#REF!</v>
      </c>
      <c r="R22" s="221" t="s">
        <v>433</v>
      </c>
      <c r="S22" s="294"/>
      <c r="T22" s="294"/>
      <c r="U22" s="299"/>
    </row>
    <row r="23" spans="11:22" ht="18" customHeight="1" x14ac:dyDescent="0.15">
      <c r="K23" s="210">
        <v>18</v>
      </c>
      <c r="L23" s="172" t="s">
        <v>116</v>
      </c>
      <c r="M23" s="172" t="s">
        <v>117</v>
      </c>
      <c r="N23" s="172" t="s">
        <v>117</v>
      </c>
      <c r="O23" s="172" t="s">
        <v>375</v>
      </c>
      <c r="P23" s="212" t="e">
        <f>COUNTIF(#REF!,【選択肢】!K23)</f>
        <v>#REF!</v>
      </c>
      <c r="R23" s="221" t="s">
        <v>452</v>
      </c>
      <c r="S23" s="294"/>
      <c r="T23" s="294"/>
      <c r="U23" s="299"/>
    </row>
    <row r="24" spans="11:22" ht="18" customHeight="1" x14ac:dyDescent="0.15">
      <c r="K24" s="210">
        <v>19</v>
      </c>
      <c r="L24" s="172" t="s">
        <v>116</v>
      </c>
      <c r="M24" s="172" t="s">
        <v>117</v>
      </c>
      <c r="N24" s="172" t="s">
        <v>117</v>
      </c>
      <c r="O24" s="172" t="s">
        <v>376</v>
      </c>
      <c r="P24" s="212" t="e">
        <f>COUNTIF(#REF!,【選択肢】!K24)</f>
        <v>#REF!</v>
      </c>
      <c r="R24" s="221" t="s">
        <v>459</v>
      </c>
      <c r="S24" s="294"/>
      <c r="T24" s="294"/>
      <c r="U24" s="299"/>
    </row>
    <row r="25" spans="11:22" ht="18" customHeight="1" x14ac:dyDescent="0.15">
      <c r="K25" s="210">
        <v>20</v>
      </c>
      <c r="L25" s="172" t="s">
        <v>116</v>
      </c>
      <c r="M25" s="172" t="s">
        <v>117</v>
      </c>
      <c r="N25" s="172" t="s">
        <v>117</v>
      </c>
      <c r="O25" s="172" t="s">
        <v>377</v>
      </c>
      <c r="P25" s="212" t="e">
        <f>COUNTIF(#REF!,【選択肢】!K25)</f>
        <v>#REF!</v>
      </c>
      <c r="R25" s="221"/>
      <c r="S25" s="294"/>
      <c r="T25" s="294"/>
      <c r="U25" s="299"/>
    </row>
    <row r="26" spans="11:22" ht="18" customHeight="1" x14ac:dyDescent="0.15">
      <c r="K26" s="210">
        <v>21</v>
      </c>
      <c r="L26" s="172" t="s">
        <v>116</v>
      </c>
      <c r="M26" s="172" t="s">
        <v>117</v>
      </c>
      <c r="N26" s="172" t="s">
        <v>117</v>
      </c>
      <c r="O26" s="172" t="s">
        <v>378</v>
      </c>
      <c r="P26" s="212" t="e">
        <f>COUNTIF(#REF!,【選択肢】!K26)</f>
        <v>#REF!</v>
      </c>
      <c r="R26" s="295" t="s">
        <v>453</v>
      </c>
      <c r="S26" s="294"/>
      <c r="T26" s="294"/>
      <c r="U26" s="299"/>
    </row>
    <row r="27" spans="11:22" ht="18" customHeight="1" x14ac:dyDescent="0.15">
      <c r="K27" s="210">
        <v>22</v>
      </c>
      <c r="L27" s="172" t="s">
        <v>116</v>
      </c>
      <c r="M27" s="172" t="s">
        <v>117</v>
      </c>
      <c r="N27" s="172" t="s">
        <v>117</v>
      </c>
      <c r="O27" s="172" t="s">
        <v>379</v>
      </c>
      <c r="P27" s="212" t="e">
        <f>COUNTIF(#REF!,【選択肢】!K27)</f>
        <v>#REF!</v>
      </c>
      <c r="R27" s="221" t="s">
        <v>471</v>
      </c>
      <c r="S27" s="294"/>
      <c r="T27" s="294"/>
      <c r="U27" s="299"/>
    </row>
    <row r="28" spans="11:22" ht="18" customHeight="1" x14ac:dyDescent="0.15">
      <c r="K28" s="210">
        <v>23</v>
      </c>
      <c r="L28" s="172" t="s">
        <v>116</v>
      </c>
      <c r="M28" s="172" t="s">
        <v>117</v>
      </c>
      <c r="N28" s="172" t="s">
        <v>117</v>
      </c>
      <c r="O28" s="172" t="s">
        <v>380</v>
      </c>
      <c r="P28" s="212" t="e">
        <f>COUNTIF(#REF!,【選択肢】!K28)</f>
        <v>#REF!</v>
      </c>
      <c r="R28" s="221" t="s">
        <v>435</v>
      </c>
      <c r="S28" s="294"/>
      <c r="T28" s="294"/>
      <c r="U28" s="299"/>
    </row>
    <row r="29" spans="11:22" ht="18" customHeight="1" x14ac:dyDescent="0.15">
      <c r="K29" s="210">
        <v>24</v>
      </c>
      <c r="L29" s="172" t="s">
        <v>305</v>
      </c>
      <c r="M29" s="172" t="s">
        <v>175</v>
      </c>
      <c r="N29" s="172" t="s">
        <v>118</v>
      </c>
      <c r="O29" s="172" t="s">
        <v>381</v>
      </c>
      <c r="P29" s="212" t="e">
        <f>COUNTIF(#REF!,【選択肢】!K29)</f>
        <v>#REF!</v>
      </c>
      <c r="R29" s="297"/>
      <c r="S29" s="298"/>
      <c r="T29" s="298"/>
      <c r="U29" s="299"/>
    </row>
    <row r="30" spans="11:22" ht="18" customHeight="1" x14ac:dyDescent="0.15">
      <c r="K30" s="210">
        <v>25</v>
      </c>
      <c r="L30" s="172" t="s">
        <v>305</v>
      </c>
      <c r="M30" s="172" t="s">
        <v>175</v>
      </c>
      <c r="N30" s="172" t="s">
        <v>118</v>
      </c>
      <c r="O30" s="172" t="s">
        <v>382</v>
      </c>
      <c r="P30" s="212" t="e">
        <f>COUNTIF(#REF!,【選択肢】!K30)</f>
        <v>#REF!</v>
      </c>
      <c r="R30" s="293" t="s">
        <v>448</v>
      </c>
      <c r="S30" s="294"/>
      <c r="T30" s="294"/>
      <c r="U30" s="299"/>
    </row>
    <row r="31" spans="11:22" ht="18" customHeight="1" x14ac:dyDescent="0.15">
      <c r="K31" s="210">
        <v>26</v>
      </c>
      <c r="L31" s="172" t="s">
        <v>305</v>
      </c>
      <c r="M31" s="172" t="s">
        <v>175</v>
      </c>
      <c r="N31" s="172" t="s">
        <v>118</v>
      </c>
      <c r="O31" s="172" t="s">
        <v>383</v>
      </c>
      <c r="P31" s="212" t="e">
        <f>COUNTIF(#REF!,【選択肢】!K31)</f>
        <v>#REF!</v>
      </c>
      <c r="R31" s="951" t="s">
        <v>458</v>
      </c>
      <c r="S31" s="952"/>
      <c r="T31" s="952"/>
      <c r="U31" s="299"/>
    </row>
    <row r="32" spans="11:22" ht="18" customHeight="1" x14ac:dyDescent="0.15">
      <c r="K32" s="210">
        <v>27</v>
      </c>
      <c r="L32" s="172" t="s">
        <v>305</v>
      </c>
      <c r="M32" s="172" t="s">
        <v>175</v>
      </c>
      <c r="N32" s="172" t="s">
        <v>118</v>
      </c>
      <c r="O32" s="172" t="s">
        <v>384</v>
      </c>
      <c r="P32" s="212" t="e">
        <f>COUNTIF(#REF!,【選択肢】!K32)</f>
        <v>#REF!</v>
      </c>
      <c r="R32" s="221" t="s">
        <v>436</v>
      </c>
      <c r="S32" s="294"/>
      <c r="T32" s="294"/>
      <c r="U32" s="299"/>
    </row>
    <row r="33" spans="11:21" ht="18" customHeight="1" x14ac:dyDescent="0.15">
      <c r="K33" s="210">
        <v>28</v>
      </c>
      <c r="L33" s="172" t="s">
        <v>305</v>
      </c>
      <c r="M33" s="172" t="s">
        <v>175</v>
      </c>
      <c r="N33" s="230" t="s">
        <v>477</v>
      </c>
      <c r="O33" s="172" t="s">
        <v>385</v>
      </c>
      <c r="P33" s="212" t="e">
        <f>COUNTIF(#REF!,【選択肢】!K33)</f>
        <v>#REF!</v>
      </c>
      <c r="R33" s="221" t="s">
        <v>437</v>
      </c>
      <c r="S33" s="294"/>
      <c r="T33" s="294"/>
      <c r="U33" s="299"/>
    </row>
    <row r="34" spans="11:21" ht="18" customHeight="1" x14ac:dyDescent="0.15">
      <c r="K34" s="210">
        <v>29</v>
      </c>
      <c r="L34" s="172" t="s">
        <v>305</v>
      </c>
      <c r="M34" s="172" t="s">
        <v>177</v>
      </c>
      <c r="N34" s="230" t="s">
        <v>479</v>
      </c>
      <c r="O34" s="172" t="s">
        <v>386</v>
      </c>
      <c r="P34" s="212" t="e">
        <f>COUNTIF(#REF!,【選択肢】!K34)</f>
        <v>#REF!</v>
      </c>
      <c r="R34" s="222" t="s">
        <v>432</v>
      </c>
      <c r="S34" s="223"/>
      <c r="T34" s="223"/>
      <c r="U34" s="300"/>
    </row>
    <row r="35" spans="11:21" ht="18" customHeight="1" x14ac:dyDescent="0.15">
      <c r="K35" s="210">
        <v>30</v>
      </c>
      <c r="L35" s="172" t="s">
        <v>305</v>
      </c>
      <c r="M35" s="172" t="s">
        <v>105</v>
      </c>
      <c r="N35" s="230" t="s">
        <v>475</v>
      </c>
      <c r="O35" s="172" t="s">
        <v>387</v>
      </c>
      <c r="P35" s="212" t="e">
        <f>COUNTIF(#REF!,【選択肢】!K35)</f>
        <v>#REF!</v>
      </c>
    </row>
    <row r="36" spans="11:21" ht="18" customHeight="1" x14ac:dyDescent="0.15">
      <c r="K36" s="210">
        <v>31</v>
      </c>
      <c r="L36" s="172" t="s">
        <v>305</v>
      </c>
      <c r="M36" s="172" t="s">
        <v>105</v>
      </c>
      <c r="N36" s="230" t="s">
        <v>475</v>
      </c>
      <c r="O36" s="172" t="s">
        <v>388</v>
      </c>
      <c r="P36" s="212" t="e">
        <f>COUNTIF(#REF!,【選択肢】!K36)</f>
        <v>#REF!</v>
      </c>
    </row>
    <row r="37" spans="11:21" ht="18" customHeight="1" x14ac:dyDescent="0.15">
      <c r="K37" s="210">
        <v>32</v>
      </c>
      <c r="L37" s="172" t="s">
        <v>305</v>
      </c>
      <c r="M37" s="172" t="s">
        <v>105</v>
      </c>
      <c r="N37" s="230" t="s">
        <v>475</v>
      </c>
      <c r="O37" s="172" t="s">
        <v>389</v>
      </c>
      <c r="P37" s="212" t="e">
        <f>COUNTIF(#REF!,【選択肢】!K37)</f>
        <v>#REF!</v>
      </c>
    </row>
    <row r="38" spans="11:21" ht="18" customHeight="1" x14ac:dyDescent="0.15">
      <c r="K38" s="210">
        <v>33</v>
      </c>
      <c r="L38" s="172" t="s">
        <v>305</v>
      </c>
      <c r="M38" s="172" t="s">
        <v>105</v>
      </c>
      <c r="N38" s="230" t="s">
        <v>475</v>
      </c>
      <c r="O38" s="172" t="s">
        <v>390</v>
      </c>
      <c r="P38" s="212" t="e">
        <f>COUNTIF(#REF!,【選択肢】!K38)</f>
        <v>#REF!</v>
      </c>
    </row>
    <row r="39" spans="11:21" ht="18" customHeight="1" x14ac:dyDescent="0.15">
      <c r="K39" s="210">
        <v>34</v>
      </c>
      <c r="L39" s="172" t="s">
        <v>305</v>
      </c>
      <c r="M39" s="172" t="s">
        <v>103</v>
      </c>
      <c r="N39" s="230" t="s">
        <v>476</v>
      </c>
      <c r="O39" s="172" t="s">
        <v>391</v>
      </c>
      <c r="P39" s="212" t="e">
        <f>COUNTIF(#REF!,【選択肢】!K39)</f>
        <v>#REF!</v>
      </c>
    </row>
    <row r="40" spans="11:21" ht="18" customHeight="1" x14ac:dyDescent="0.15">
      <c r="K40" s="210">
        <v>35</v>
      </c>
      <c r="L40" s="172" t="s">
        <v>305</v>
      </c>
      <c r="M40" s="172" t="s">
        <v>103</v>
      </c>
      <c r="N40" s="230" t="s">
        <v>476</v>
      </c>
      <c r="O40" s="172" t="s">
        <v>392</v>
      </c>
      <c r="P40" s="212" t="e">
        <f>COUNTIF(#REF!,【選択肢】!K40)</f>
        <v>#REF!</v>
      </c>
    </row>
    <row r="41" spans="11:21" ht="18" customHeight="1" x14ac:dyDescent="0.15">
      <c r="K41" s="210">
        <v>36</v>
      </c>
      <c r="L41" s="172" t="s">
        <v>305</v>
      </c>
      <c r="M41" s="172" t="s">
        <v>103</v>
      </c>
      <c r="N41" s="230" t="s">
        <v>476</v>
      </c>
      <c r="O41" s="172" t="s">
        <v>393</v>
      </c>
      <c r="P41" s="212" t="e">
        <f>COUNTIF(#REF!,【選択肢】!K41)</f>
        <v>#REF!</v>
      </c>
    </row>
    <row r="42" spans="11:21" ht="18" customHeight="1" x14ac:dyDescent="0.15">
      <c r="K42" s="210">
        <v>37</v>
      </c>
      <c r="L42" s="172" t="s">
        <v>305</v>
      </c>
      <c r="M42" s="172" t="s">
        <v>103</v>
      </c>
      <c r="N42" s="230" t="s">
        <v>476</v>
      </c>
      <c r="O42" s="172" t="s">
        <v>394</v>
      </c>
      <c r="P42" s="212" t="e">
        <f>COUNTIF(#REF!,【選択肢】!K42)</f>
        <v>#REF!</v>
      </c>
      <c r="Q42" s="226" t="s">
        <v>441</v>
      </c>
    </row>
    <row r="43" spans="11:21" ht="18" customHeight="1" x14ac:dyDescent="0.15">
      <c r="K43" s="210">
        <v>38</v>
      </c>
      <c r="L43" s="172" t="s">
        <v>305</v>
      </c>
      <c r="M43" s="172" t="s">
        <v>103</v>
      </c>
      <c r="N43" s="230" t="s">
        <v>476</v>
      </c>
      <c r="O43" s="200" t="s">
        <v>395</v>
      </c>
      <c r="P43" s="212" t="e">
        <f>COUNTIF(#REF!,【選択肢】!K43)</f>
        <v>#REF!</v>
      </c>
      <c r="Q43" s="202" t="s">
        <v>426</v>
      </c>
      <c r="S43" s="182"/>
    </row>
    <row r="44" spans="11:21" ht="18" customHeight="1" x14ac:dyDescent="0.15">
      <c r="K44" s="210">
        <v>39</v>
      </c>
      <c r="L44" s="172" t="s">
        <v>305</v>
      </c>
      <c r="M44" s="172" t="s">
        <v>105</v>
      </c>
      <c r="N44" s="172" t="s">
        <v>119</v>
      </c>
      <c r="O44" s="203" t="s">
        <v>413</v>
      </c>
      <c r="P44" s="212" t="e">
        <f>COUNTIF(#REF!,【選択肢】!K44)</f>
        <v>#REF!</v>
      </c>
      <c r="Q44" s="203" t="s">
        <v>413</v>
      </c>
      <c r="R44" s="183"/>
      <c r="S44" s="177"/>
    </row>
    <row r="45" spans="11:21" ht="18" customHeight="1" x14ac:dyDescent="0.15">
      <c r="K45" s="210">
        <v>40</v>
      </c>
      <c r="L45" s="172" t="s">
        <v>305</v>
      </c>
      <c r="M45" s="172" t="s">
        <v>105</v>
      </c>
      <c r="N45" s="172" t="s">
        <v>119</v>
      </c>
      <c r="O45" s="203" t="s">
        <v>414</v>
      </c>
      <c r="P45" s="212" t="e">
        <f>COUNTIF(#REF!,【選択肢】!K45)</f>
        <v>#REF!</v>
      </c>
      <c r="Q45" s="203" t="s">
        <v>414</v>
      </c>
      <c r="R45" s="183"/>
      <c r="S45" s="177"/>
    </row>
    <row r="46" spans="11:21" ht="18" customHeight="1" x14ac:dyDescent="0.15">
      <c r="K46" s="210">
        <v>41</v>
      </c>
      <c r="L46" s="172" t="s">
        <v>305</v>
      </c>
      <c r="M46" s="172" t="s">
        <v>105</v>
      </c>
      <c r="N46" s="172" t="s">
        <v>119</v>
      </c>
      <c r="O46" s="203" t="s">
        <v>415</v>
      </c>
      <c r="P46" s="212" t="e">
        <f>COUNTIF(#REF!,【選択肢】!K46)</f>
        <v>#REF!</v>
      </c>
      <c r="Q46" s="203" t="s">
        <v>415</v>
      </c>
      <c r="R46" s="183"/>
      <c r="S46" s="177"/>
    </row>
    <row r="47" spans="11:21" ht="18" customHeight="1" x14ac:dyDescent="0.15">
      <c r="K47" s="210">
        <v>42</v>
      </c>
      <c r="L47" s="172" t="s">
        <v>305</v>
      </c>
      <c r="M47" s="172" t="s">
        <v>105</v>
      </c>
      <c r="N47" s="172" t="s">
        <v>111</v>
      </c>
      <c r="O47" s="203" t="s">
        <v>416</v>
      </c>
      <c r="P47" s="212" t="e">
        <f>COUNTIF(#REF!,【選択肢】!K47)</f>
        <v>#REF!</v>
      </c>
      <c r="Q47" s="203" t="s">
        <v>416</v>
      </c>
      <c r="R47" s="183"/>
      <c r="S47" s="177"/>
    </row>
    <row r="48" spans="11:21" ht="18" customHeight="1" x14ac:dyDescent="0.15">
      <c r="K48" s="210">
        <v>43</v>
      </c>
      <c r="L48" s="172" t="s">
        <v>305</v>
      </c>
      <c r="M48" s="172" t="s">
        <v>105</v>
      </c>
      <c r="N48" s="172" t="s">
        <v>111</v>
      </c>
      <c r="O48" s="203" t="s">
        <v>417</v>
      </c>
      <c r="P48" s="212" t="e">
        <f>COUNTIF(#REF!,【選択肢】!K48)</f>
        <v>#REF!</v>
      </c>
      <c r="Q48" s="203" t="s">
        <v>417</v>
      </c>
      <c r="R48" s="183"/>
      <c r="S48" s="177"/>
    </row>
    <row r="49" spans="11:20" ht="18" customHeight="1" x14ac:dyDescent="0.15">
      <c r="K49" s="210">
        <v>44</v>
      </c>
      <c r="L49" s="172" t="s">
        <v>305</v>
      </c>
      <c r="M49" s="172" t="s">
        <v>105</v>
      </c>
      <c r="N49" s="172" t="s">
        <v>111</v>
      </c>
      <c r="O49" s="203" t="s">
        <v>418</v>
      </c>
      <c r="P49" s="212" t="e">
        <f>COUNTIF(#REF!,【選択肢】!K49)</f>
        <v>#REF!</v>
      </c>
      <c r="Q49" s="203" t="s">
        <v>418</v>
      </c>
      <c r="R49" s="183"/>
      <c r="S49" s="177"/>
    </row>
    <row r="50" spans="11:20" ht="18" customHeight="1" x14ac:dyDescent="0.15">
      <c r="K50" s="210">
        <v>45</v>
      </c>
      <c r="L50" s="172" t="s">
        <v>305</v>
      </c>
      <c r="M50" s="172" t="s">
        <v>105</v>
      </c>
      <c r="N50" s="172" t="s">
        <v>120</v>
      </c>
      <c r="O50" s="203" t="s">
        <v>419</v>
      </c>
      <c r="P50" s="212" t="e">
        <f>COUNTIF(#REF!,【選択肢】!K50)</f>
        <v>#REF!</v>
      </c>
      <c r="Q50" s="203" t="s">
        <v>419</v>
      </c>
      <c r="R50" s="183"/>
      <c r="S50" s="177"/>
    </row>
    <row r="51" spans="11:20" ht="18" customHeight="1" x14ac:dyDescent="0.15">
      <c r="K51" s="210">
        <v>46</v>
      </c>
      <c r="L51" s="172" t="s">
        <v>305</v>
      </c>
      <c r="M51" s="172" t="s">
        <v>105</v>
      </c>
      <c r="N51" s="172" t="s">
        <v>120</v>
      </c>
      <c r="O51" s="203" t="s">
        <v>420</v>
      </c>
      <c r="P51" s="212" t="e">
        <f>COUNTIF(#REF!,【選択肢】!K51)</f>
        <v>#REF!</v>
      </c>
      <c r="Q51" s="203" t="s">
        <v>420</v>
      </c>
      <c r="R51" s="183"/>
      <c r="S51" s="177"/>
    </row>
    <row r="52" spans="11:20" ht="18" customHeight="1" x14ac:dyDescent="0.15">
      <c r="K52" s="210">
        <v>47</v>
      </c>
      <c r="L52" s="172" t="s">
        <v>305</v>
      </c>
      <c r="M52" s="172" t="s">
        <v>105</v>
      </c>
      <c r="N52" s="172" t="s">
        <v>120</v>
      </c>
      <c r="O52" s="203" t="s">
        <v>421</v>
      </c>
      <c r="P52" s="212" t="e">
        <f>COUNTIF(#REF!,【選択肢】!K52)</f>
        <v>#REF!</v>
      </c>
      <c r="Q52" s="203" t="s">
        <v>421</v>
      </c>
      <c r="R52" s="183"/>
      <c r="S52" s="177"/>
    </row>
    <row r="53" spans="11:20" ht="18" customHeight="1" x14ac:dyDescent="0.15">
      <c r="K53" s="210">
        <v>48</v>
      </c>
      <c r="L53" s="172" t="s">
        <v>305</v>
      </c>
      <c r="M53" s="172" t="s">
        <v>105</v>
      </c>
      <c r="N53" s="172" t="s">
        <v>132</v>
      </c>
      <c r="O53" s="203" t="s">
        <v>422</v>
      </c>
      <c r="P53" s="212" t="e">
        <f>COUNTIF(#REF!,【選択肢】!K53)</f>
        <v>#REF!</v>
      </c>
      <c r="Q53" s="203" t="s">
        <v>422</v>
      </c>
      <c r="R53" s="183"/>
      <c r="S53" s="177"/>
    </row>
    <row r="54" spans="11:20" ht="18" customHeight="1" x14ac:dyDescent="0.15">
      <c r="K54" s="210">
        <v>49</v>
      </c>
      <c r="L54" s="172" t="s">
        <v>305</v>
      </c>
      <c r="M54" s="172" t="s">
        <v>105</v>
      </c>
      <c r="N54" s="172" t="s">
        <v>132</v>
      </c>
      <c r="O54" s="203" t="s">
        <v>423</v>
      </c>
      <c r="P54" s="212" t="e">
        <f>COUNTIF(#REF!,【選択肢】!K54)</f>
        <v>#REF!</v>
      </c>
      <c r="Q54" s="203" t="s">
        <v>423</v>
      </c>
      <c r="R54" s="183"/>
      <c r="S54" s="177"/>
    </row>
    <row r="55" spans="11:20" ht="18" customHeight="1" x14ac:dyDescent="0.15">
      <c r="K55" s="210">
        <v>50</v>
      </c>
      <c r="L55" s="172" t="s">
        <v>305</v>
      </c>
      <c r="M55" s="172" t="s">
        <v>105</v>
      </c>
      <c r="N55" s="172" t="s">
        <v>121</v>
      </c>
      <c r="O55" s="203" t="s">
        <v>424</v>
      </c>
      <c r="P55" s="212" t="e">
        <f>COUNTIF(#REF!,【選択肢】!K55)</f>
        <v>#REF!</v>
      </c>
      <c r="Q55" s="203" t="s">
        <v>424</v>
      </c>
      <c r="R55" s="227" t="s">
        <v>441</v>
      </c>
      <c r="S55" s="177"/>
    </row>
    <row r="56" spans="11:20" ht="18" customHeight="1" x14ac:dyDescent="0.15">
      <c r="K56" s="210">
        <v>51</v>
      </c>
      <c r="L56" s="172" t="s">
        <v>305</v>
      </c>
      <c r="M56" s="172" t="s">
        <v>112</v>
      </c>
      <c r="N56" s="172" t="s">
        <v>112</v>
      </c>
      <c r="O56" s="201" t="s">
        <v>425</v>
      </c>
      <c r="P56" s="212" t="e">
        <f>COUNTIF(#REF!,【選択肢】!K56)</f>
        <v>#REF!</v>
      </c>
      <c r="Q56" s="218"/>
      <c r="R56" s="168" t="s">
        <v>427</v>
      </c>
      <c r="S56" s="185"/>
      <c r="T56" s="182"/>
    </row>
    <row r="57" spans="11:20" ht="18" customHeight="1" x14ac:dyDescent="0.15">
      <c r="K57" s="210">
        <v>52</v>
      </c>
      <c r="L57" s="172" t="s">
        <v>305</v>
      </c>
      <c r="M57" s="172" t="s">
        <v>122</v>
      </c>
      <c r="N57" s="172" t="s">
        <v>122</v>
      </c>
      <c r="O57" s="228" t="s">
        <v>248</v>
      </c>
      <c r="P57" s="212" t="e">
        <f>COUNTIF(#REF!,【選択肢】!K57)</f>
        <v>#REF!</v>
      </c>
      <c r="R57" s="228" t="s">
        <v>248</v>
      </c>
      <c r="S57" s="186"/>
      <c r="T57" s="187"/>
    </row>
    <row r="58" spans="11:20" ht="18" customHeight="1" x14ac:dyDescent="0.15">
      <c r="K58" s="210">
        <v>53</v>
      </c>
      <c r="L58" s="172" t="s">
        <v>305</v>
      </c>
      <c r="M58" s="172" t="s">
        <v>122</v>
      </c>
      <c r="N58" s="172" t="s">
        <v>122</v>
      </c>
      <c r="O58" s="188" t="s">
        <v>249</v>
      </c>
      <c r="P58" s="212" t="e">
        <f>COUNTIF(#REF!,【選択肢】!K58)</f>
        <v>#REF!</v>
      </c>
      <c r="R58" s="188" t="s">
        <v>249</v>
      </c>
      <c r="S58" s="186"/>
      <c r="T58" s="187"/>
    </row>
    <row r="59" spans="11:20" ht="18" customHeight="1" x14ac:dyDescent="0.15">
      <c r="K59" s="210">
        <v>54</v>
      </c>
      <c r="L59" s="172" t="s">
        <v>305</v>
      </c>
      <c r="M59" s="172" t="s">
        <v>122</v>
      </c>
      <c r="N59" s="172" t="s">
        <v>122</v>
      </c>
      <c r="O59" s="188" t="s">
        <v>250</v>
      </c>
      <c r="P59" s="212" t="e">
        <f>COUNTIF(#REF!,【選択肢】!K59)</f>
        <v>#REF!</v>
      </c>
      <c r="R59" s="188" t="s">
        <v>250</v>
      </c>
      <c r="S59" s="186"/>
      <c r="T59" s="187"/>
    </row>
    <row r="60" spans="11:20" ht="18" customHeight="1" x14ac:dyDescent="0.15">
      <c r="K60" s="210">
        <v>55</v>
      </c>
      <c r="L60" s="172" t="s">
        <v>305</v>
      </c>
      <c r="M60" s="172" t="s">
        <v>122</v>
      </c>
      <c r="N60" s="172" t="s">
        <v>122</v>
      </c>
      <c r="O60" s="188" t="s">
        <v>251</v>
      </c>
      <c r="P60" s="212" t="e">
        <f>COUNTIF(#REF!,【選択肢】!K60)</f>
        <v>#REF!</v>
      </c>
      <c r="R60" s="188" t="s">
        <v>251</v>
      </c>
      <c r="S60" s="186"/>
      <c r="T60" s="187"/>
    </row>
    <row r="61" spans="11:20" ht="18" customHeight="1" x14ac:dyDescent="0.15">
      <c r="K61" s="210">
        <v>56</v>
      </c>
      <c r="L61" s="172" t="s">
        <v>305</v>
      </c>
      <c r="M61" s="172" t="s">
        <v>122</v>
      </c>
      <c r="N61" s="172" t="s">
        <v>122</v>
      </c>
      <c r="O61" s="188" t="s">
        <v>252</v>
      </c>
      <c r="P61" s="212" t="e">
        <f>COUNTIF(#REF!,【選択肢】!K61)</f>
        <v>#REF!</v>
      </c>
      <c r="R61" s="188" t="s">
        <v>252</v>
      </c>
      <c r="S61" s="186"/>
      <c r="T61" s="187"/>
    </row>
    <row r="62" spans="11:20" ht="18" customHeight="1" x14ac:dyDescent="0.15">
      <c r="K62" s="210">
        <v>57</v>
      </c>
      <c r="L62" s="172" t="s">
        <v>305</v>
      </c>
      <c r="M62" s="172" t="s">
        <v>122</v>
      </c>
      <c r="N62" s="172" t="s">
        <v>122</v>
      </c>
      <c r="O62" s="172" t="s">
        <v>563</v>
      </c>
      <c r="P62" s="212" t="e">
        <f>COUNTIF(#REF!,【選択肢】!K62)</f>
        <v>#REF!</v>
      </c>
      <c r="R62" s="188" t="s">
        <v>565</v>
      </c>
      <c r="S62" s="186"/>
      <c r="T62" s="187"/>
    </row>
    <row r="63" spans="11:20" ht="18" customHeight="1" x14ac:dyDescent="0.15">
      <c r="K63" s="210">
        <v>58</v>
      </c>
      <c r="L63" s="172" t="s">
        <v>305</v>
      </c>
      <c r="M63" s="172" t="s">
        <v>122</v>
      </c>
      <c r="N63" s="172" t="s">
        <v>122</v>
      </c>
      <c r="O63" s="188" t="s">
        <v>253</v>
      </c>
      <c r="P63" s="212" t="e">
        <f>COUNTIF(#REF!,【選択肢】!K63)</f>
        <v>#REF!</v>
      </c>
      <c r="R63" s="188" t="s">
        <v>253</v>
      </c>
      <c r="S63" s="186"/>
      <c r="T63" s="187"/>
    </row>
    <row r="64" spans="11:20" ht="18" customHeight="1" x14ac:dyDescent="0.15">
      <c r="K64" s="210">
        <v>59</v>
      </c>
      <c r="L64" s="172" t="s">
        <v>305</v>
      </c>
      <c r="M64" s="172" t="s">
        <v>122</v>
      </c>
      <c r="N64" s="172" t="s">
        <v>122</v>
      </c>
      <c r="O64" s="189" t="s">
        <v>254</v>
      </c>
      <c r="P64" s="212" t="e">
        <f>COUNTIF(#REF!,【選択肢】!K64)</f>
        <v>#REF!</v>
      </c>
      <c r="R64" s="189" t="s">
        <v>254</v>
      </c>
      <c r="S64" s="227" t="s">
        <v>441</v>
      </c>
      <c r="T64" s="187"/>
    </row>
    <row r="65" spans="11:22" ht="18" customHeight="1" x14ac:dyDescent="0.15">
      <c r="K65" s="210">
        <v>60</v>
      </c>
      <c r="L65" s="172" t="s">
        <v>305</v>
      </c>
      <c r="M65" s="172" t="s">
        <v>122</v>
      </c>
      <c r="N65" s="172" t="s">
        <v>122</v>
      </c>
      <c r="O65" s="172" t="s">
        <v>396</v>
      </c>
      <c r="P65" s="212" t="e">
        <f>COUNTIF(#REF!,【選択肢】!K65)</f>
        <v>#REF!</v>
      </c>
      <c r="R65" s="219"/>
      <c r="S65" s="168" t="s">
        <v>526</v>
      </c>
      <c r="T65" s="168" t="s">
        <v>527</v>
      </c>
      <c r="U65" s="168" t="s">
        <v>528</v>
      </c>
      <c r="V65" s="168" t="s">
        <v>529</v>
      </c>
    </row>
    <row r="66" spans="11:22" ht="18" customHeight="1" x14ac:dyDescent="0.15">
      <c r="K66" s="210">
        <v>61</v>
      </c>
      <c r="L66" s="172" t="s">
        <v>123</v>
      </c>
      <c r="M66" s="172" t="s">
        <v>105</v>
      </c>
      <c r="N66" s="172" t="s">
        <v>109</v>
      </c>
      <c r="O66" s="172" t="s">
        <v>397</v>
      </c>
      <c r="P66" s="212" t="e">
        <f>COUNTIF(#REF!,【選択肢】!K66)</f>
        <v>#REF!</v>
      </c>
      <c r="S66" s="228" t="s">
        <v>256</v>
      </c>
      <c r="T66" s="188" t="s">
        <v>258</v>
      </c>
      <c r="U66" s="188" t="s">
        <v>260</v>
      </c>
      <c r="V66" s="237" t="s">
        <v>525</v>
      </c>
    </row>
    <row r="67" spans="11:22" ht="18" customHeight="1" x14ac:dyDescent="0.15">
      <c r="K67" s="210">
        <v>62</v>
      </c>
      <c r="L67" s="172" t="s">
        <v>123</v>
      </c>
      <c r="M67" s="172" t="s">
        <v>105</v>
      </c>
      <c r="N67" s="172" t="s">
        <v>109</v>
      </c>
      <c r="O67" s="172" t="s">
        <v>398</v>
      </c>
      <c r="P67" s="212" t="e">
        <f>COUNTIF(#REF!,【選択肢】!K67)</f>
        <v>#REF!</v>
      </c>
      <c r="S67" s="188" t="s">
        <v>257</v>
      </c>
      <c r="T67" s="188" t="s">
        <v>259</v>
      </c>
      <c r="U67" s="189" t="s">
        <v>261</v>
      </c>
      <c r="V67" s="237" t="s">
        <v>509</v>
      </c>
    </row>
    <row r="68" spans="11:22" ht="18" customHeight="1" x14ac:dyDescent="0.15">
      <c r="K68" s="210">
        <v>63</v>
      </c>
      <c r="L68" s="172" t="s">
        <v>123</v>
      </c>
      <c r="M68" s="172" t="s">
        <v>105</v>
      </c>
      <c r="N68" s="172" t="s">
        <v>110</v>
      </c>
      <c r="O68" s="172" t="s">
        <v>399</v>
      </c>
      <c r="P68" s="212" t="e">
        <f>COUNTIF(#REF!,【選択肢】!K68)</f>
        <v>#REF!</v>
      </c>
      <c r="S68" s="237" t="s">
        <v>512</v>
      </c>
      <c r="T68" s="237" t="s">
        <v>519</v>
      </c>
      <c r="U68" s="237" t="s">
        <v>518</v>
      </c>
      <c r="V68" s="237" t="s">
        <v>564</v>
      </c>
    </row>
    <row r="69" spans="11:22" ht="18" customHeight="1" x14ac:dyDescent="0.15">
      <c r="K69" s="210">
        <v>64</v>
      </c>
      <c r="L69" s="172" t="s">
        <v>123</v>
      </c>
      <c r="M69" s="172" t="s">
        <v>105</v>
      </c>
      <c r="N69" s="172" t="s">
        <v>110</v>
      </c>
      <c r="O69" s="172" t="s">
        <v>400</v>
      </c>
      <c r="P69" s="212" t="e">
        <f>COUNTIF(#REF!,【選択肢】!K69)</f>
        <v>#REF!</v>
      </c>
      <c r="S69" s="237" t="s">
        <v>513</v>
      </c>
      <c r="T69" s="237" t="s">
        <v>520</v>
      </c>
      <c r="U69" s="237" t="s">
        <v>508</v>
      </c>
      <c r="V69" s="237" t="s">
        <v>510</v>
      </c>
    </row>
    <row r="70" spans="11:22" ht="18" customHeight="1" x14ac:dyDescent="0.15">
      <c r="K70" s="210">
        <v>65</v>
      </c>
      <c r="L70" s="172" t="s">
        <v>123</v>
      </c>
      <c r="M70" s="172" t="s">
        <v>105</v>
      </c>
      <c r="N70" s="172" t="s">
        <v>106</v>
      </c>
      <c r="O70" s="172" t="s">
        <v>401</v>
      </c>
      <c r="P70" s="212" t="e">
        <f>COUNTIF(#REF!,【選択肢】!K70)</f>
        <v>#REF!</v>
      </c>
      <c r="S70" s="237" t="s">
        <v>514</v>
      </c>
      <c r="T70" s="237"/>
      <c r="U70" s="237"/>
      <c r="V70" s="237" t="s">
        <v>511</v>
      </c>
    </row>
    <row r="71" spans="11:22" ht="18" customHeight="1" x14ac:dyDescent="0.15">
      <c r="K71" s="215">
        <v>66</v>
      </c>
      <c r="L71" s="200" t="s">
        <v>123</v>
      </c>
      <c r="M71" s="200" t="s">
        <v>105</v>
      </c>
      <c r="N71" s="200" t="s">
        <v>106</v>
      </c>
      <c r="O71" s="200" t="s">
        <v>402</v>
      </c>
      <c r="P71" s="216" t="e">
        <f>COUNTIF(#REF!,【選択肢】!K71)</f>
        <v>#REF!</v>
      </c>
      <c r="S71" s="237" t="s">
        <v>515</v>
      </c>
      <c r="T71" s="237"/>
      <c r="U71" s="237"/>
      <c r="V71" s="237" t="s">
        <v>567</v>
      </c>
    </row>
    <row r="72" spans="11:22" x14ac:dyDescent="0.15">
      <c r="K72" s="236">
        <v>100</v>
      </c>
      <c r="L72" s="236" t="s">
        <v>116</v>
      </c>
      <c r="M72" s="236" t="s">
        <v>105</v>
      </c>
      <c r="N72" s="236" t="s">
        <v>507</v>
      </c>
      <c r="O72" s="236" t="s">
        <v>505</v>
      </c>
      <c r="P72" s="216" t="e">
        <f>COUNTIF(#REF!,【選択肢】!K72)</f>
        <v>#REF!</v>
      </c>
      <c r="S72" s="237" t="s">
        <v>516</v>
      </c>
      <c r="T72" s="237"/>
      <c r="U72" s="237"/>
      <c r="V72" s="237"/>
    </row>
    <row r="73" spans="11:22" x14ac:dyDescent="0.15">
      <c r="K73" s="237">
        <v>101</v>
      </c>
      <c r="L73" s="237" t="s">
        <v>116</v>
      </c>
      <c r="M73" s="237" t="s">
        <v>105</v>
      </c>
      <c r="N73" s="237" t="s">
        <v>107</v>
      </c>
      <c r="O73" s="237" t="s">
        <v>506</v>
      </c>
      <c r="P73" s="216" t="e">
        <f>COUNTIF(#REF!,【選択肢】!K73)</f>
        <v>#REF!</v>
      </c>
      <c r="S73" s="237" t="s">
        <v>517</v>
      </c>
      <c r="T73" s="237"/>
      <c r="U73" s="237"/>
      <c r="V73" s="237"/>
    </row>
    <row r="74" spans="11:22" x14ac:dyDescent="0.15">
      <c r="K74" s="236">
        <v>102</v>
      </c>
      <c r="L74" s="237" t="s">
        <v>123</v>
      </c>
      <c r="M74" s="237" t="s">
        <v>105</v>
      </c>
      <c r="N74" s="237" t="s">
        <v>521</v>
      </c>
      <c r="O74" s="237" t="s">
        <v>512</v>
      </c>
      <c r="P74" s="216" t="e">
        <f>COUNTIF(#REF!,【選択肢】!K74)</f>
        <v>#REF!</v>
      </c>
      <c r="S74" s="237" t="s">
        <v>518</v>
      </c>
      <c r="T74" s="237"/>
      <c r="U74" s="237"/>
      <c r="V74" s="237"/>
    </row>
    <row r="75" spans="11:22" x14ac:dyDescent="0.15">
      <c r="K75" s="237">
        <v>103</v>
      </c>
      <c r="L75" s="237" t="s">
        <v>123</v>
      </c>
      <c r="M75" s="237" t="s">
        <v>105</v>
      </c>
      <c r="N75" s="237" t="s">
        <v>521</v>
      </c>
      <c r="O75" s="237" t="s">
        <v>513</v>
      </c>
      <c r="P75" s="216" t="e">
        <f>COUNTIF(#REF!,【選択肢】!K75)</f>
        <v>#REF!</v>
      </c>
      <c r="S75" s="237"/>
      <c r="T75" s="237"/>
      <c r="U75" s="237"/>
      <c r="V75" s="237"/>
    </row>
    <row r="76" spans="11:22" x14ac:dyDescent="0.15">
      <c r="K76" s="236">
        <v>104</v>
      </c>
      <c r="L76" s="237" t="s">
        <v>123</v>
      </c>
      <c r="M76" s="237" t="s">
        <v>105</v>
      </c>
      <c r="N76" s="237" t="s">
        <v>521</v>
      </c>
      <c r="O76" s="237" t="s">
        <v>514</v>
      </c>
      <c r="P76" s="216" t="e">
        <f>COUNTIF(#REF!,【選択肢】!K76)</f>
        <v>#REF!</v>
      </c>
      <c r="S76" s="237"/>
      <c r="T76" s="237"/>
      <c r="U76" s="237"/>
      <c r="V76" s="237"/>
    </row>
    <row r="77" spans="11:22" x14ac:dyDescent="0.15">
      <c r="K77" s="237">
        <v>105</v>
      </c>
      <c r="L77" s="237" t="s">
        <v>123</v>
      </c>
      <c r="M77" s="237" t="s">
        <v>105</v>
      </c>
      <c r="N77" s="237" t="s">
        <v>521</v>
      </c>
      <c r="O77" s="237" t="s">
        <v>515</v>
      </c>
      <c r="P77" s="216" t="e">
        <f>COUNTIF(#REF!,【選択肢】!K77)</f>
        <v>#REF!</v>
      </c>
      <c r="S77" s="237"/>
      <c r="T77" s="237"/>
      <c r="U77" s="237"/>
      <c r="V77" s="237"/>
    </row>
    <row r="78" spans="11:22" x14ac:dyDescent="0.15">
      <c r="K78" s="236">
        <v>106</v>
      </c>
      <c r="L78" s="237" t="s">
        <v>123</v>
      </c>
      <c r="M78" s="237" t="s">
        <v>105</v>
      </c>
      <c r="N78" s="237" t="s">
        <v>521</v>
      </c>
      <c r="O78" s="237" t="s">
        <v>516</v>
      </c>
      <c r="P78" s="216" t="e">
        <f>COUNTIF(#REF!,【選択肢】!K78)</f>
        <v>#REF!</v>
      </c>
      <c r="S78" s="237"/>
      <c r="T78" s="237"/>
      <c r="U78" s="237"/>
      <c r="V78" s="237"/>
    </row>
    <row r="79" spans="11:22" x14ac:dyDescent="0.15">
      <c r="K79" s="237">
        <v>107</v>
      </c>
      <c r="L79" s="237" t="s">
        <v>123</v>
      </c>
      <c r="M79" s="237" t="s">
        <v>105</v>
      </c>
      <c r="N79" s="237" t="s">
        <v>521</v>
      </c>
      <c r="O79" s="237" t="s">
        <v>517</v>
      </c>
      <c r="P79" s="216" t="e">
        <f>COUNTIF(#REF!,【選択肢】!K79)</f>
        <v>#REF!</v>
      </c>
      <c r="S79" s="237"/>
      <c r="T79" s="237"/>
      <c r="U79" s="237"/>
      <c r="V79" s="237"/>
    </row>
    <row r="80" spans="11:22" x14ac:dyDescent="0.15">
      <c r="K80" s="236">
        <v>108</v>
      </c>
      <c r="L80" s="237" t="s">
        <v>123</v>
      </c>
      <c r="M80" s="237" t="s">
        <v>105</v>
      </c>
      <c r="N80" s="237" t="s">
        <v>524</v>
      </c>
      <c r="O80" s="237" t="s">
        <v>518</v>
      </c>
      <c r="P80" s="216" t="e">
        <f>COUNTIF(#REF!,【選択肢】!K80)</f>
        <v>#REF!</v>
      </c>
      <c r="S80" s="237"/>
      <c r="T80" s="237"/>
      <c r="U80" s="237"/>
      <c r="V80" s="237"/>
    </row>
    <row r="81" spans="11:22" x14ac:dyDescent="0.15">
      <c r="K81" s="237">
        <v>109</v>
      </c>
      <c r="L81" s="237" t="s">
        <v>123</v>
      </c>
      <c r="M81" s="237" t="s">
        <v>105</v>
      </c>
      <c r="N81" s="237" t="s">
        <v>522</v>
      </c>
      <c r="O81" s="237" t="s">
        <v>519</v>
      </c>
      <c r="P81" s="216" t="e">
        <f>COUNTIF(#REF!,【選択肢】!K81)</f>
        <v>#REF!</v>
      </c>
      <c r="S81" s="237"/>
      <c r="T81" s="237"/>
      <c r="U81" s="237"/>
      <c r="V81" s="237"/>
    </row>
    <row r="82" spans="11:22" x14ac:dyDescent="0.15">
      <c r="K82" s="236">
        <v>110</v>
      </c>
      <c r="L82" s="237" t="s">
        <v>123</v>
      </c>
      <c r="M82" s="237" t="s">
        <v>105</v>
      </c>
      <c r="N82" s="237" t="s">
        <v>522</v>
      </c>
      <c r="O82" s="237" t="s">
        <v>520</v>
      </c>
      <c r="P82" s="216" t="e">
        <f>COUNTIF(#REF!,【選択肢】!K82)</f>
        <v>#REF!</v>
      </c>
      <c r="S82" s="237"/>
      <c r="T82" s="237"/>
      <c r="U82" s="237"/>
      <c r="V82" s="237"/>
    </row>
    <row r="83" spans="11:22" x14ac:dyDescent="0.15">
      <c r="K83" s="237">
        <v>111</v>
      </c>
      <c r="L83" s="237" t="s">
        <v>123</v>
      </c>
      <c r="M83" s="237" t="s">
        <v>105</v>
      </c>
      <c r="N83" s="237" t="s">
        <v>106</v>
      </c>
      <c r="O83" s="237" t="s">
        <v>508</v>
      </c>
      <c r="P83" s="216" t="e">
        <f>COUNTIF(#REF!,【選択肢】!K83)</f>
        <v>#REF!</v>
      </c>
      <c r="S83" s="237"/>
      <c r="T83" s="237"/>
      <c r="U83" s="237"/>
      <c r="V83" s="237"/>
    </row>
    <row r="84" spans="11:22" x14ac:dyDescent="0.15">
      <c r="K84" s="236">
        <v>112</v>
      </c>
      <c r="L84" s="237" t="s">
        <v>123</v>
      </c>
      <c r="M84" s="237" t="s">
        <v>105</v>
      </c>
      <c r="N84" s="237" t="s">
        <v>523</v>
      </c>
      <c r="O84" s="237" t="s">
        <v>532</v>
      </c>
      <c r="P84" s="216" t="e">
        <f>COUNTIF(#REF!,【選択肢】!K84)</f>
        <v>#REF!</v>
      </c>
      <c r="S84" s="237"/>
      <c r="T84" s="237"/>
      <c r="U84" s="237"/>
      <c r="V84" s="237"/>
    </row>
    <row r="85" spans="11:22" x14ac:dyDescent="0.15">
      <c r="K85" s="237">
        <v>113</v>
      </c>
      <c r="L85" s="237" t="s">
        <v>123</v>
      </c>
      <c r="M85" s="237" t="s">
        <v>105</v>
      </c>
      <c r="N85" s="237" t="s">
        <v>523</v>
      </c>
      <c r="O85" s="237" t="s">
        <v>509</v>
      </c>
      <c r="P85" s="216" t="e">
        <f>COUNTIF(#REF!,【選択肢】!K85)</f>
        <v>#REF!</v>
      </c>
      <c r="S85" s="237"/>
      <c r="T85" s="237"/>
      <c r="U85" s="237"/>
      <c r="V85" s="237"/>
    </row>
    <row r="86" spans="11:22" x14ac:dyDescent="0.15">
      <c r="K86" s="236">
        <v>114</v>
      </c>
      <c r="L86" s="237" t="s">
        <v>123</v>
      </c>
      <c r="M86" s="237" t="s">
        <v>105</v>
      </c>
      <c r="N86" s="237" t="s">
        <v>523</v>
      </c>
      <c r="O86" s="237" t="s">
        <v>564</v>
      </c>
      <c r="P86" s="216" t="e">
        <f>COUNTIF(#REF!,【選択肢】!K86)</f>
        <v>#REF!</v>
      </c>
      <c r="S86" s="237"/>
      <c r="T86" s="237"/>
      <c r="U86" s="237"/>
      <c r="V86" s="237"/>
    </row>
    <row r="87" spans="11:22" x14ac:dyDescent="0.15">
      <c r="K87" s="237">
        <v>115</v>
      </c>
      <c r="L87" s="237" t="s">
        <v>123</v>
      </c>
      <c r="M87" s="237" t="s">
        <v>105</v>
      </c>
      <c r="N87" s="237" t="s">
        <v>523</v>
      </c>
      <c r="O87" s="237" t="s">
        <v>510</v>
      </c>
      <c r="P87" s="216" t="e">
        <f>COUNTIF(#REF!,【選択肢】!K87)</f>
        <v>#REF!</v>
      </c>
      <c r="S87" s="219"/>
      <c r="T87" s="219"/>
      <c r="U87" s="219"/>
      <c r="V87" s="219"/>
    </row>
    <row r="88" spans="11:22" x14ac:dyDescent="0.15">
      <c r="K88" s="236">
        <v>116</v>
      </c>
      <c r="L88" s="237" t="s">
        <v>123</v>
      </c>
      <c r="M88" s="237" t="s">
        <v>105</v>
      </c>
      <c r="N88" s="237" t="s">
        <v>523</v>
      </c>
      <c r="O88" s="237" t="s">
        <v>511</v>
      </c>
      <c r="P88" s="216" t="e">
        <f>COUNTIF(#REF!,【選択肢】!K88)</f>
        <v>#REF!</v>
      </c>
      <c r="S88" s="219"/>
      <c r="T88" s="219"/>
      <c r="U88" s="219"/>
      <c r="V88" s="219"/>
    </row>
    <row r="89" spans="11:22" x14ac:dyDescent="0.15">
      <c r="K89" s="236">
        <v>117</v>
      </c>
      <c r="L89" s="237" t="s">
        <v>116</v>
      </c>
      <c r="M89" s="237" t="s">
        <v>105</v>
      </c>
      <c r="N89" s="237" t="s">
        <v>569</v>
      </c>
      <c r="O89" s="237" t="s">
        <v>568</v>
      </c>
      <c r="P89" s="216" t="e">
        <f>COUNTIF(#REF!,【選択肢】!K89)</f>
        <v>#REF!</v>
      </c>
      <c r="S89" s="219"/>
      <c r="T89" s="219"/>
      <c r="U89" s="219"/>
      <c r="V89" s="219"/>
    </row>
    <row r="90" spans="11:22" x14ac:dyDescent="0.15">
      <c r="K90" s="236">
        <v>118</v>
      </c>
      <c r="L90" s="237" t="s">
        <v>123</v>
      </c>
      <c r="M90" s="237" t="s">
        <v>105</v>
      </c>
      <c r="N90" s="237" t="s">
        <v>480</v>
      </c>
      <c r="O90" s="237" t="s">
        <v>567</v>
      </c>
      <c r="P90" s="216" t="e">
        <f>COUNTIF(#REF!,【選択肢】!K90)</f>
        <v>#REF!</v>
      </c>
      <c r="S90" s="219"/>
      <c r="T90" s="219"/>
      <c r="U90" s="219"/>
      <c r="V90" s="219"/>
    </row>
    <row r="91" spans="11:22" x14ac:dyDescent="0.15">
      <c r="K91" s="229"/>
      <c r="L91" s="229"/>
      <c r="M91" s="229"/>
      <c r="N91" s="229"/>
      <c r="O91" s="229"/>
      <c r="P91" s="216" t="e">
        <f>COUNTIF(#REF!,【選択肢】!K91)</f>
        <v>#REF!</v>
      </c>
      <c r="S91" s="219"/>
      <c r="T91" s="219"/>
      <c r="U91" s="219"/>
      <c r="V91" s="219"/>
    </row>
    <row r="92" spans="11:22" x14ac:dyDescent="0.15">
      <c r="K92" s="229"/>
      <c r="L92" s="229"/>
      <c r="M92" s="229"/>
      <c r="N92" s="229"/>
      <c r="O92" s="229"/>
      <c r="P92" s="216" t="e">
        <f>COUNTIF(#REF!,【選択肢】!K92)</f>
        <v>#REF!</v>
      </c>
      <c r="S92" s="219"/>
      <c r="T92" s="219"/>
      <c r="U92" s="219"/>
      <c r="V92" s="219"/>
    </row>
    <row r="93" spans="11:22" x14ac:dyDescent="0.15">
      <c r="K93" s="229"/>
      <c r="L93" s="229"/>
      <c r="M93" s="229"/>
      <c r="N93" s="229"/>
      <c r="O93" s="229"/>
      <c r="P93" s="216" t="e">
        <f>COUNTIF(#REF!,【選択肢】!K93)</f>
        <v>#REF!</v>
      </c>
      <c r="S93" s="219"/>
      <c r="T93" s="219"/>
      <c r="U93" s="219"/>
      <c r="V93" s="219"/>
    </row>
    <row r="94" spans="11:22" x14ac:dyDescent="0.15">
      <c r="K94" s="229"/>
      <c r="L94" s="229"/>
      <c r="M94" s="229"/>
      <c r="N94" s="229"/>
      <c r="O94" s="229"/>
      <c r="P94" s="216" t="e">
        <f>COUNTIF(#REF!,【選択肢】!K94)</f>
        <v>#REF!</v>
      </c>
      <c r="S94" s="219"/>
      <c r="T94" s="219"/>
      <c r="U94" s="219"/>
      <c r="V94" s="219"/>
    </row>
    <row r="95" spans="11:22" x14ac:dyDescent="0.15">
      <c r="K95" s="217"/>
      <c r="L95" s="217"/>
      <c r="M95" s="217"/>
      <c r="N95" s="217"/>
      <c r="O95" s="217"/>
      <c r="P95" s="216" t="e">
        <f>COUNTIF(#REF!,【選択肢】!K95)</f>
        <v>#REF!</v>
      </c>
    </row>
    <row r="96" spans="11:22" x14ac:dyDescent="0.15">
      <c r="K96" s="190"/>
      <c r="L96" s="190"/>
      <c r="M96" s="190" t="s">
        <v>356</v>
      </c>
      <c r="N96" s="190"/>
      <c r="O96" s="190"/>
      <c r="P96" s="191"/>
    </row>
  </sheetData>
  <sheetProtection selectLockedCells="1"/>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26" orientation="portrait" r:id="rId1"/>
  <colBreaks count="2" manualBreakCount="2">
    <brk id="10" max="77" man="1"/>
    <brk id="17" max="9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様式第1-3号</vt:lpstr>
      <vt:lpstr>活動計画2</vt:lpstr>
      <vt:lpstr>位置図</vt:lpstr>
      <vt:lpstr>加算措置</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【選択肢】!Print_Area</vt:lpstr>
      <vt:lpstr>加算措置!Print_Area</vt:lpstr>
      <vt:lpstr>活動計画2!Print_Area</vt:lpstr>
      <vt:lpstr>'様式第1-3号'!Print_Area</vt:lpstr>
      <vt:lpstr>ため池</vt:lpstr>
      <vt:lpstr>水路</vt:lpstr>
      <vt:lpstr>農地</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技術課 情報技術</cp:lastModifiedBy>
  <cp:lastPrinted>2020-06-02T23:43:54Z</cp:lastPrinted>
  <dcterms:created xsi:type="dcterms:W3CDTF">2018-10-11T11:14:30Z</dcterms:created>
  <dcterms:modified xsi:type="dcterms:W3CDTF">2021-02-04T05:20:32Z</dcterms:modified>
</cp:coreProperties>
</file>